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9420" windowHeight="79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8" i="1" l="1"/>
  <c r="D50" i="1"/>
  <c r="D47" i="1"/>
  <c r="D44" i="1"/>
  <c r="D39" i="1"/>
  <c r="D37" i="1"/>
  <c r="D27" i="1"/>
  <c r="D25" i="1"/>
</calcChain>
</file>

<file path=xl/sharedStrings.xml><?xml version="1.0" encoding="utf-8"?>
<sst xmlns="http://schemas.openxmlformats.org/spreadsheetml/2006/main" count="60" uniqueCount="50">
  <si>
    <t>PENTASHARUFAN DANA ZIS</t>
  </si>
  <si>
    <t>BADAN AMIL ZAKAT NASIONAL (BAZNAS) KOTA MADIUN</t>
  </si>
  <si>
    <t>NO</t>
  </si>
  <si>
    <t>TGL</t>
  </si>
  <si>
    <t>URAIAN</t>
  </si>
  <si>
    <t>JUMLAH</t>
  </si>
  <si>
    <t>Periode 1 Januari s/d 31 Maret 2021</t>
  </si>
  <si>
    <t>(TRI WULAN I TAHUN 2021)</t>
  </si>
  <si>
    <t>Bantuan Dukungan Operasional kepada Panti Asuhan Hidayatullah</t>
  </si>
  <si>
    <t>Biaya Cetak Naskah Khutbah Jum'at</t>
  </si>
  <si>
    <t>Bantuan Dukungan Operasional kepada Panti Asuhan Muhammadiyah</t>
  </si>
  <si>
    <t>Pentasharufan Alat Bantu Difabel (Kreg) kepada Bp. Ruli Irwantoro Jl. Cendrawasih Gg. Pinguin No. 40</t>
  </si>
  <si>
    <t>Bantuan Sembako Rutin</t>
  </si>
  <si>
    <t>Pentasharufan Alat Bantu Difabel (Kursi Roda) kepada Ny. Paniyem Jl. Kradenan RT 29 RW 1 Demangan</t>
  </si>
  <si>
    <t>Pentasharufan Alat Bantu Difabel (Krek) kepada Ny. Tumi Jl. Setinggil RT 01 RW 01 Demangan Madiun</t>
  </si>
  <si>
    <t>Bantuan Sertifikat Tanah Wakaf</t>
  </si>
  <si>
    <t>Pentasharufan Bantuan Fakir Miskin dari BAZNAS Prop. Jatim</t>
  </si>
  <si>
    <t>Biaya Cetak Naskah Khutbah</t>
  </si>
  <si>
    <t xml:space="preserve">Pentasharufan Program BAZNAS Berkah </t>
  </si>
  <si>
    <t>Bantuan Sarana Ibadah Pembangunan Musholla An Nur Kel.Pandean</t>
  </si>
  <si>
    <t>Pentasharufan Bantuan Suplemen Makanan Sehat kepada Warga Isolasi Mandiri Akibat Covid 19</t>
  </si>
  <si>
    <t>Pentasharufan Program BAZNAS Berkah</t>
  </si>
  <si>
    <t>Pentasharufan Bantuan Suplemen Sehat kepada Warga Isolasi Mandiri akibat Covid 19</t>
  </si>
  <si>
    <t>Pentasharufan Bantuan Sembako Rutin kepada Dhuafa di Madiun (125 X Rp. 100.000)</t>
  </si>
  <si>
    <t>Pentasharufan Bantuan Suplemen Sehat kepada Warga Isolasi Mandiri Akibat Covid 19</t>
  </si>
  <si>
    <t>Sosialisasi Melalui Media Sosial</t>
  </si>
  <si>
    <t>Bantuan Suplemen Makanan Sehat untuk Warga Isolasi Mandiri akibat Covid-19</t>
  </si>
  <si>
    <t>Pentasharufan Bantuan Suplemen Makanan Sehat untuk Warga Isolasi Mandiri akibat Covid-19</t>
  </si>
  <si>
    <t>Bantuan PHBI Lomba Tartil Al quran Daring FKPAI Kec. Kartoharjo Kota Madiun</t>
  </si>
  <si>
    <t xml:space="preserve">Pentasharufan Bantuan Sembako dan Uang Saku kepada Penjaga/Petugas Kebersihan Masjid  </t>
  </si>
  <si>
    <t>Pentasharufan Bantuan Sembako dan Uang Saku kepada Juru Kunci Makam</t>
  </si>
  <si>
    <t>Pentasharufan Suplemen Sehat kepada Warga Isolasi Mandiri Akibat Covid 19</t>
  </si>
  <si>
    <t>Pentasharufan Alat Bantu Difabel (Alat Dengar) kepada Ny. Sulastri Jl. Sikatan No. 43 Nambangan Lor</t>
  </si>
  <si>
    <t>Bantuan Musafir kepada Bp. Muh Zainal Arifin d/a Perum Kodam Mustika Jaya Bekasi</t>
  </si>
  <si>
    <t xml:space="preserve">Pentasharufan Bantuan Sembako Rutin kepada Warga Jompo </t>
  </si>
  <si>
    <t>Biaya Konsumsi Rapat Koordinasi Penentuan Zakat Fitrah Tahun 2021 M / 1442 H</t>
  </si>
  <si>
    <t xml:space="preserve">Sosialisasi melalui Media Sosial </t>
  </si>
  <si>
    <t>Pentasyarufan Melalui UPZ BAZNAS Kelurahan (Relawan)</t>
  </si>
  <si>
    <t>Pentasyarufan Melalui UPZ BAZNAS Kelurahan (Uber)</t>
  </si>
  <si>
    <t>Pentasyarufan Melalui UPZ BAZNAS Kelurahan (S-3)</t>
  </si>
  <si>
    <t>Pentasyarufan Melalui UPZ OPD / Sekolah</t>
  </si>
  <si>
    <t>Pentasharufan BPKD (Bantuan Penunjang Kesehatan Dhuafa) kepada Bp. Suwarno Kel. Patihan</t>
  </si>
  <si>
    <t xml:space="preserve">Pentasharufan BPKD (Bantuan Penunjang Kesehatan Dhuafa) kepada Bp Muh Nur Efendi Kel Winongo  </t>
  </si>
  <si>
    <t>Pentasharufan BPKD (Bantuan Penunjang Kesehatan Dhuafa) kepada Bp. Suratman Jl. Pasopati No 34 Kel. Kuncen</t>
  </si>
  <si>
    <t>Pentasharufan BPKD (Bantuan Penunjang Kesehatan Dhuafa) kepada Bp. Sunarto Jl. Hayam Wuruk Gg. Eko Proyo Kel. Manguharjo</t>
  </si>
  <si>
    <t>Pentasyarufan BPKD (Bantuan Penunjang Kesehatan Dhuafa) kepada Ny. Budiarti Jl. Nangka No. 12 RT 31 RW 10 Taman Madiun</t>
  </si>
  <si>
    <t>Pentasharufan BPKD (Bantuan Penunjang Kesehatan Dhuafa) kepada Bp. Sunarto Kel. Manguharjo</t>
  </si>
  <si>
    <t>Pentasharufan BPKD (Bantuan Penunjang Kesehatan Dhuafa) kepada Ny. Suparti Jl.Ceb\ngkir Sari No 10 Kel.Manisrejo Madiun</t>
  </si>
  <si>
    <t>Pentasyarufan BPKD (Bantuan Penunjang Kesehatan Dhuafa) kepada Bp.Kharis Arifin Jl. Gulun No. 2B RT 31 RW 10 Kel. Kejuron</t>
  </si>
  <si>
    <t>Pentasharufan BPKD (Bantuan Penunjang Kesehatan Dhuafa) kepada Bp. Slamet Jl. Mastrip No. 34B Kel. Klegen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</si>
</sst>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6" formatCode="_(&quot;Rp&quot;* #,##0.00_);_(&quot;Rp&quot;* \(#,##0.00\);_(&quot;Rp&quot;* &quot;-&quot;??_);_(@_)"/>
    <numFmt numFmtId="167" formatCode="[$-409]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164" fontId="4" fillId="0" borderId="1" xfId="1" applyFont="1" applyBorder="1" applyAlignment="1">
      <alignment horizontal="left" vertical="center"/>
    </xf>
    <xf numFmtId="166" fontId="4" fillId="0" borderId="1" xfId="1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left" vertical="center"/>
    </xf>
    <xf numFmtId="166" fontId="4" fillId="0" borderId="1" xfId="1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4" fontId="6" fillId="0" borderId="1" xfId="1" applyFont="1" applyBorder="1" applyAlignment="1">
      <alignment horizontal="left" vertical="center"/>
    </xf>
    <xf numFmtId="15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6" fontId="5" fillId="0" borderId="1" xfId="1" applyNumberFormat="1" applyFont="1" applyBorder="1"/>
    <xf numFmtId="164" fontId="5" fillId="2" borderId="1" xfId="1" applyFont="1" applyFill="1" applyBorder="1" applyAlignment="1">
      <alignment horizontal="left" vertical="center" shrinkToFit="1"/>
    </xf>
    <xf numFmtId="166" fontId="5" fillId="2" borderId="1" xfId="1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vertical="center" shrinkToFit="1"/>
    </xf>
    <xf numFmtId="166" fontId="5" fillId="2" borderId="1" xfId="0" applyNumberFormat="1" applyFont="1" applyFill="1" applyBorder="1" applyAlignment="1">
      <alignment vertical="center"/>
    </xf>
    <xf numFmtId="0" fontId="0" fillId="0" borderId="0" xfId="0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zoomScale="84" zoomScaleNormal="100" zoomScaleSheetLayoutView="84" workbookViewId="0">
      <selection activeCell="K48" sqref="K48"/>
    </sheetView>
  </sheetViews>
  <sheetFormatPr defaultRowHeight="14.5" x14ac:dyDescent="0.35"/>
  <cols>
    <col min="1" max="1" width="6.7265625" customWidth="1"/>
    <col min="2" max="2" width="12" customWidth="1"/>
    <col min="3" max="3" width="125.81640625" customWidth="1"/>
    <col min="4" max="4" width="25.1796875" customWidth="1"/>
  </cols>
  <sheetData>
    <row r="1" spans="1:4" ht="17" x14ac:dyDescent="0.35">
      <c r="A1" s="1" t="s">
        <v>0</v>
      </c>
      <c r="B1" s="1"/>
      <c r="C1" s="1"/>
    </row>
    <row r="2" spans="1:4" ht="17" x14ac:dyDescent="0.35">
      <c r="A2" s="1" t="s">
        <v>1</v>
      </c>
      <c r="B2" s="1"/>
      <c r="C2" s="1"/>
    </row>
    <row r="3" spans="1:4" ht="17" x14ac:dyDescent="0.35">
      <c r="A3" s="1" t="s">
        <v>6</v>
      </c>
      <c r="B3" s="1"/>
      <c r="C3" s="1"/>
    </row>
    <row r="4" spans="1:4" ht="17" x14ac:dyDescent="0.35">
      <c r="A4" s="1" t="s">
        <v>7</v>
      </c>
      <c r="B4" s="1"/>
      <c r="C4" s="1"/>
    </row>
    <row r="6" spans="1:4" ht="18" customHeight="1" x14ac:dyDescent="0.35">
      <c r="A6" s="11" t="s">
        <v>2</v>
      </c>
      <c r="B6" s="11" t="s">
        <v>3</v>
      </c>
      <c r="C6" s="11" t="s">
        <v>4</v>
      </c>
      <c r="D6" s="11" t="s">
        <v>5</v>
      </c>
    </row>
    <row r="7" spans="1:4" ht="18" customHeight="1" x14ac:dyDescent="0.35">
      <c r="A7" s="2">
        <v>1</v>
      </c>
      <c r="B7" s="10">
        <v>44201</v>
      </c>
      <c r="C7" s="4" t="s">
        <v>8</v>
      </c>
      <c r="D7" s="5">
        <v>2000000</v>
      </c>
    </row>
    <row r="8" spans="1:4" ht="18" customHeight="1" x14ac:dyDescent="0.35">
      <c r="A8" s="2">
        <v>2</v>
      </c>
      <c r="B8" s="10">
        <v>44202</v>
      </c>
      <c r="C8" s="4" t="s">
        <v>9</v>
      </c>
      <c r="D8" s="5">
        <v>250000</v>
      </c>
    </row>
    <row r="9" spans="1:4" ht="18" customHeight="1" x14ac:dyDescent="0.35">
      <c r="A9" s="2">
        <v>3</v>
      </c>
      <c r="B9" s="10">
        <v>44207</v>
      </c>
      <c r="C9" s="4" t="s">
        <v>41</v>
      </c>
      <c r="D9" s="5">
        <v>350000</v>
      </c>
    </row>
    <row r="10" spans="1:4" ht="18" customHeight="1" x14ac:dyDescent="0.35">
      <c r="A10" s="2">
        <v>4</v>
      </c>
      <c r="B10" s="10">
        <v>44208</v>
      </c>
      <c r="C10" s="4" t="s">
        <v>10</v>
      </c>
      <c r="D10" s="5">
        <v>2000000</v>
      </c>
    </row>
    <row r="11" spans="1:4" ht="18" customHeight="1" x14ac:dyDescent="0.35">
      <c r="A11" s="2">
        <v>5</v>
      </c>
      <c r="B11" s="10">
        <v>44210</v>
      </c>
      <c r="C11" s="9" t="s">
        <v>11</v>
      </c>
      <c r="D11" s="5">
        <v>475000</v>
      </c>
    </row>
    <row r="12" spans="1:4" ht="18" customHeight="1" x14ac:dyDescent="0.35">
      <c r="A12" s="2">
        <v>6</v>
      </c>
      <c r="B12" s="10">
        <v>44216</v>
      </c>
      <c r="C12" s="4" t="s">
        <v>12</v>
      </c>
      <c r="D12" s="5">
        <v>12700000</v>
      </c>
    </row>
    <row r="13" spans="1:4" ht="18" customHeight="1" x14ac:dyDescent="0.35">
      <c r="A13" s="2">
        <v>7</v>
      </c>
      <c r="B13" s="10">
        <v>44217</v>
      </c>
      <c r="C13" s="4" t="s">
        <v>42</v>
      </c>
      <c r="D13" s="5">
        <v>500000</v>
      </c>
    </row>
    <row r="14" spans="1:4" ht="18" customHeight="1" x14ac:dyDescent="0.35">
      <c r="A14" s="2">
        <v>8</v>
      </c>
      <c r="B14" s="10">
        <v>44221</v>
      </c>
      <c r="C14" s="4" t="s">
        <v>44</v>
      </c>
      <c r="D14" s="5">
        <v>500000</v>
      </c>
    </row>
    <row r="15" spans="1:4" ht="18" customHeight="1" x14ac:dyDescent="0.35">
      <c r="A15" s="2">
        <v>9</v>
      </c>
      <c r="B15" s="10">
        <v>44222</v>
      </c>
      <c r="C15" s="9" t="s">
        <v>13</v>
      </c>
      <c r="D15" s="5">
        <v>1150000</v>
      </c>
    </row>
    <row r="16" spans="1:4" ht="18" customHeight="1" x14ac:dyDescent="0.35">
      <c r="A16" s="2">
        <v>10</v>
      </c>
      <c r="B16" s="10">
        <v>44222</v>
      </c>
      <c r="C16" s="4" t="s">
        <v>43</v>
      </c>
      <c r="D16" s="5">
        <v>500000</v>
      </c>
    </row>
    <row r="17" spans="1:4" ht="18" customHeight="1" x14ac:dyDescent="0.35">
      <c r="A17" s="2">
        <v>11</v>
      </c>
      <c r="B17" s="10">
        <v>44223</v>
      </c>
      <c r="C17" s="4" t="s">
        <v>45</v>
      </c>
      <c r="D17" s="5">
        <v>1500000</v>
      </c>
    </row>
    <row r="18" spans="1:4" ht="18" customHeight="1" x14ac:dyDescent="0.35">
      <c r="A18" s="2">
        <v>12</v>
      </c>
      <c r="B18" s="10">
        <v>44223</v>
      </c>
      <c r="C18" s="9" t="s">
        <v>14</v>
      </c>
      <c r="D18" s="5">
        <v>495000</v>
      </c>
    </row>
    <row r="19" spans="1:4" ht="18" customHeight="1" x14ac:dyDescent="0.35">
      <c r="A19" s="2">
        <v>13</v>
      </c>
      <c r="B19" s="10">
        <v>44224</v>
      </c>
      <c r="C19" s="4" t="s">
        <v>15</v>
      </c>
      <c r="D19" s="5">
        <v>2000000</v>
      </c>
    </row>
    <row r="20" spans="1:4" ht="18" customHeight="1" x14ac:dyDescent="0.35">
      <c r="A20" s="2">
        <v>14</v>
      </c>
      <c r="B20" s="10">
        <v>44226</v>
      </c>
      <c r="C20" s="4" t="s">
        <v>16</v>
      </c>
      <c r="D20" s="5">
        <v>8600000</v>
      </c>
    </row>
    <row r="21" spans="1:4" ht="18" customHeight="1" x14ac:dyDescent="0.35">
      <c r="A21" s="2">
        <v>15</v>
      </c>
      <c r="B21" s="12">
        <v>44228</v>
      </c>
      <c r="C21" s="4" t="s">
        <v>46</v>
      </c>
      <c r="D21" s="8">
        <v>250000</v>
      </c>
    </row>
    <row r="22" spans="1:4" ht="18" customHeight="1" x14ac:dyDescent="0.35">
      <c r="A22" s="2">
        <v>16</v>
      </c>
      <c r="B22" s="12">
        <v>44229</v>
      </c>
      <c r="C22" s="4" t="s">
        <v>17</v>
      </c>
      <c r="D22" s="8">
        <v>250000</v>
      </c>
    </row>
    <row r="23" spans="1:4" ht="18" customHeight="1" x14ac:dyDescent="0.35">
      <c r="A23" s="2">
        <v>17</v>
      </c>
      <c r="B23" s="12">
        <v>44235</v>
      </c>
      <c r="C23" s="4" t="s">
        <v>18</v>
      </c>
      <c r="D23" s="8">
        <v>562500</v>
      </c>
    </row>
    <row r="24" spans="1:4" ht="18" customHeight="1" x14ac:dyDescent="0.35">
      <c r="A24" s="2">
        <v>18</v>
      </c>
      <c r="B24" s="12">
        <v>44236</v>
      </c>
      <c r="C24" s="4" t="s">
        <v>19</v>
      </c>
      <c r="D24" s="8">
        <v>1000000</v>
      </c>
    </row>
    <row r="25" spans="1:4" ht="18" customHeight="1" x14ac:dyDescent="0.35">
      <c r="A25" s="2">
        <v>19</v>
      </c>
      <c r="B25" s="12">
        <v>44238</v>
      </c>
      <c r="C25" s="4" t="s">
        <v>20</v>
      </c>
      <c r="D25" s="8">
        <f>136*150000</f>
        <v>20400000</v>
      </c>
    </row>
    <row r="26" spans="1:4" ht="18" customHeight="1" x14ac:dyDescent="0.35">
      <c r="A26" s="2">
        <v>20</v>
      </c>
      <c r="B26" s="12">
        <v>44242</v>
      </c>
      <c r="C26" s="4" t="s">
        <v>21</v>
      </c>
      <c r="D26" s="8">
        <v>562500</v>
      </c>
    </row>
    <row r="27" spans="1:4" ht="18" customHeight="1" x14ac:dyDescent="0.35">
      <c r="A27" s="2">
        <v>21</v>
      </c>
      <c r="B27" s="12">
        <v>44245</v>
      </c>
      <c r="C27" s="4" t="s">
        <v>22</v>
      </c>
      <c r="D27" s="8">
        <f>50*150000</f>
        <v>7500000</v>
      </c>
    </row>
    <row r="28" spans="1:4" ht="18" customHeight="1" x14ac:dyDescent="0.35">
      <c r="A28" s="2">
        <v>22</v>
      </c>
      <c r="B28" s="12">
        <v>44249</v>
      </c>
      <c r="C28" s="4" t="s">
        <v>47</v>
      </c>
      <c r="D28" s="8">
        <v>400000</v>
      </c>
    </row>
    <row r="29" spans="1:4" ht="18" customHeight="1" x14ac:dyDescent="0.35">
      <c r="A29" s="2">
        <v>23</v>
      </c>
      <c r="B29" s="12">
        <v>44249</v>
      </c>
      <c r="C29" s="4" t="s">
        <v>48</v>
      </c>
      <c r="D29" s="8">
        <v>400000</v>
      </c>
    </row>
    <row r="30" spans="1:4" ht="18" customHeight="1" x14ac:dyDescent="0.35">
      <c r="A30" s="2">
        <v>24</v>
      </c>
      <c r="B30" s="12">
        <v>44251</v>
      </c>
      <c r="C30" s="4" t="s">
        <v>23</v>
      </c>
      <c r="D30" s="8">
        <v>12500000</v>
      </c>
    </row>
    <row r="31" spans="1:4" ht="18" customHeight="1" x14ac:dyDescent="0.35">
      <c r="A31" s="2">
        <v>25</v>
      </c>
      <c r="B31" s="12">
        <v>44251</v>
      </c>
      <c r="C31" s="4" t="s">
        <v>18</v>
      </c>
      <c r="D31" s="8">
        <v>562500</v>
      </c>
    </row>
    <row r="32" spans="1:4" ht="18" customHeight="1" x14ac:dyDescent="0.35">
      <c r="A32" s="2">
        <v>26</v>
      </c>
      <c r="B32" s="12">
        <v>44252</v>
      </c>
      <c r="C32" s="4" t="s">
        <v>24</v>
      </c>
      <c r="D32" s="8">
        <v>7500000</v>
      </c>
    </row>
    <row r="33" spans="1:4" ht="18" customHeight="1" x14ac:dyDescent="0.35">
      <c r="A33" s="2">
        <v>27</v>
      </c>
      <c r="B33" s="12">
        <v>44252</v>
      </c>
      <c r="C33" s="4" t="s">
        <v>16</v>
      </c>
      <c r="D33" s="13">
        <v>8000000</v>
      </c>
    </row>
    <row r="34" spans="1:4" ht="18" customHeight="1" x14ac:dyDescent="0.35">
      <c r="A34" s="2">
        <v>28</v>
      </c>
      <c r="B34" s="12">
        <v>44253</v>
      </c>
      <c r="C34" s="6" t="s">
        <v>25</v>
      </c>
      <c r="D34" s="8">
        <v>500000</v>
      </c>
    </row>
    <row r="35" spans="1:4" ht="18" customHeight="1" x14ac:dyDescent="0.35">
      <c r="A35" s="2">
        <v>29</v>
      </c>
      <c r="B35" s="12">
        <v>44258</v>
      </c>
      <c r="C35" s="4" t="s">
        <v>21</v>
      </c>
      <c r="D35" s="5">
        <v>562500</v>
      </c>
    </row>
    <row r="36" spans="1:4" ht="18" customHeight="1" x14ac:dyDescent="0.35">
      <c r="A36" s="2">
        <v>30</v>
      </c>
      <c r="B36" s="12">
        <v>44258</v>
      </c>
      <c r="C36" s="4" t="s">
        <v>17</v>
      </c>
      <c r="D36" s="8">
        <v>250000</v>
      </c>
    </row>
    <row r="37" spans="1:4" ht="18" customHeight="1" x14ac:dyDescent="0.35">
      <c r="A37" s="2">
        <v>31</v>
      </c>
      <c r="B37" s="12">
        <v>44259</v>
      </c>
      <c r="C37" s="4" t="s">
        <v>26</v>
      </c>
      <c r="D37" s="3">
        <f>65*150000</f>
        <v>9750000</v>
      </c>
    </row>
    <row r="38" spans="1:4" ht="18" customHeight="1" x14ac:dyDescent="0.35">
      <c r="A38" s="2">
        <v>32</v>
      </c>
      <c r="B38" s="12">
        <v>44265</v>
      </c>
      <c r="C38" s="4" t="s">
        <v>21</v>
      </c>
      <c r="D38" s="5">
        <v>562500</v>
      </c>
    </row>
    <row r="39" spans="1:4" ht="18" customHeight="1" x14ac:dyDescent="0.35">
      <c r="A39" s="2">
        <v>33</v>
      </c>
      <c r="B39" s="12">
        <v>44265</v>
      </c>
      <c r="C39" s="4" t="s">
        <v>27</v>
      </c>
      <c r="D39" s="7">
        <f>44*150000</f>
        <v>6600000</v>
      </c>
    </row>
    <row r="40" spans="1:4" ht="18" customHeight="1" x14ac:dyDescent="0.35">
      <c r="A40" s="2">
        <v>34</v>
      </c>
      <c r="B40" s="12">
        <v>44271</v>
      </c>
      <c r="C40" s="4" t="s">
        <v>28</v>
      </c>
      <c r="D40" s="5">
        <v>500000</v>
      </c>
    </row>
    <row r="41" spans="1:4" ht="18" customHeight="1" x14ac:dyDescent="0.35">
      <c r="A41" s="2">
        <v>35</v>
      </c>
      <c r="B41" s="12">
        <v>44272</v>
      </c>
      <c r="C41" s="4" t="s">
        <v>29</v>
      </c>
      <c r="D41" s="5">
        <v>500000</v>
      </c>
    </row>
    <row r="42" spans="1:4" ht="18" customHeight="1" x14ac:dyDescent="0.35">
      <c r="A42" s="2">
        <v>36</v>
      </c>
      <c r="B42" s="12">
        <v>44272</v>
      </c>
      <c r="C42" s="4" t="s">
        <v>30</v>
      </c>
      <c r="D42" s="5">
        <v>750000</v>
      </c>
    </row>
    <row r="43" spans="1:4" ht="18" customHeight="1" x14ac:dyDescent="0.35">
      <c r="A43" s="2">
        <v>37</v>
      </c>
      <c r="B43" s="12">
        <v>44272</v>
      </c>
      <c r="C43" s="4" t="s">
        <v>21</v>
      </c>
      <c r="D43" s="5">
        <v>562500</v>
      </c>
    </row>
    <row r="44" spans="1:4" ht="18" customHeight="1" x14ac:dyDescent="0.35">
      <c r="A44" s="2">
        <v>38</v>
      </c>
      <c r="B44" s="12">
        <v>44273</v>
      </c>
      <c r="C44" s="4" t="s">
        <v>31</v>
      </c>
      <c r="D44" s="3">
        <f>31*150000</f>
        <v>4650000</v>
      </c>
    </row>
    <row r="45" spans="1:4" ht="18" customHeight="1" x14ac:dyDescent="0.35">
      <c r="A45" s="2">
        <v>39</v>
      </c>
      <c r="B45" s="12">
        <v>44274</v>
      </c>
      <c r="C45" s="9" t="s">
        <v>32</v>
      </c>
      <c r="D45" s="5">
        <v>250000</v>
      </c>
    </row>
    <row r="46" spans="1:4" ht="18" customHeight="1" x14ac:dyDescent="0.35">
      <c r="A46" s="2">
        <v>40</v>
      </c>
      <c r="B46" s="12">
        <v>44277</v>
      </c>
      <c r="C46" s="4" t="s">
        <v>33</v>
      </c>
      <c r="D46" s="5">
        <v>30000</v>
      </c>
    </row>
    <row r="47" spans="1:4" ht="18" customHeight="1" x14ac:dyDescent="0.35">
      <c r="A47" s="2">
        <v>41</v>
      </c>
      <c r="B47" s="12">
        <v>44279</v>
      </c>
      <c r="C47" s="4" t="s">
        <v>34</v>
      </c>
      <c r="D47" s="3">
        <f>125*100000</f>
        <v>12500000</v>
      </c>
    </row>
    <row r="48" spans="1:4" ht="18" customHeight="1" x14ac:dyDescent="0.35">
      <c r="A48" s="2">
        <v>42</v>
      </c>
      <c r="B48" s="12">
        <v>44279</v>
      </c>
      <c r="C48" s="4" t="s">
        <v>21</v>
      </c>
      <c r="D48" s="5">
        <v>562500</v>
      </c>
    </row>
    <row r="49" spans="1:7" ht="18" customHeight="1" x14ac:dyDescent="0.35">
      <c r="A49" s="2">
        <v>43</v>
      </c>
      <c r="B49" s="12">
        <v>44279</v>
      </c>
      <c r="C49" s="4" t="s">
        <v>35</v>
      </c>
      <c r="D49" s="5">
        <v>900000</v>
      </c>
    </row>
    <row r="50" spans="1:7" ht="18" customHeight="1" x14ac:dyDescent="0.35">
      <c r="A50" s="2">
        <v>44</v>
      </c>
      <c r="B50" s="12">
        <v>44280</v>
      </c>
      <c r="C50" s="4" t="s">
        <v>27</v>
      </c>
      <c r="D50" s="14">
        <f>35*150000</f>
        <v>5250000</v>
      </c>
    </row>
    <row r="51" spans="1:7" ht="18" customHeight="1" x14ac:dyDescent="0.35">
      <c r="A51" s="2">
        <v>45</v>
      </c>
      <c r="B51" s="12">
        <v>44284</v>
      </c>
      <c r="C51" s="4" t="s">
        <v>49</v>
      </c>
      <c r="D51" s="5">
        <v>500000</v>
      </c>
    </row>
    <row r="52" spans="1:7" ht="18" customHeight="1" x14ac:dyDescent="0.35">
      <c r="A52" s="2">
        <v>46</v>
      </c>
      <c r="B52" s="12">
        <v>44286</v>
      </c>
      <c r="C52" s="4" t="s">
        <v>16</v>
      </c>
      <c r="D52" s="13">
        <v>8000000</v>
      </c>
    </row>
    <row r="53" spans="1:7" ht="18" customHeight="1" x14ac:dyDescent="0.35">
      <c r="A53" s="2">
        <v>47</v>
      </c>
      <c r="B53" s="12">
        <v>44286</v>
      </c>
      <c r="C53" s="4" t="s">
        <v>21</v>
      </c>
      <c r="D53" s="5">
        <v>562500</v>
      </c>
    </row>
    <row r="54" spans="1:7" ht="18" customHeight="1" x14ac:dyDescent="0.35">
      <c r="A54" s="2">
        <v>48</v>
      </c>
      <c r="B54" s="12">
        <v>44286</v>
      </c>
      <c r="C54" s="15" t="s">
        <v>36</v>
      </c>
      <c r="D54" s="16">
        <v>400000</v>
      </c>
    </row>
    <row r="55" spans="1:7" ht="18" customHeight="1" x14ac:dyDescent="0.35">
      <c r="A55" s="2">
        <v>49</v>
      </c>
      <c r="B55" s="12">
        <v>44286</v>
      </c>
      <c r="C55" s="17" t="s">
        <v>37</v>
      </c>
      <c r="D55" s="16">
        <v>18991000</v>
      </c>
    </row>
    <row r="56" spans="1:7" ht="18" customHeight="1" x14ac:dyDescent="0.35">
      <c r="A56" s="2">
        <v>50</v>
      </c>
      <c r="B56" s="12">
        <v>44286</v>
      </c>
      <c r="C56" s="17" t="s">
        <v>38</v>
      </c>
      <c r="D56" s="16">
        <v>1576000</v>
      </c>
    </row>
    <row r="57" spans="1:7" ht="18" customHeight="1" x14ac:dyDescent="0.35">
      <c r="A57" s="2">
        <v>51</v>
      </c>
      <c r="B57" s="12">
        <v>44286</v>
      </c>
      <c r="C57" s="17" t="s">
        <v>39</v>
      </c>
      <c r="D57" s="16">
        <v>13651400</v>
      </c>
    </row>
    <row r="58" spans="1:7" ht="18" customHeight="1" x14ac:dyDescent="0.35">
      <c r="A58" s="2">
        <v>52</v>
      </c>
      <c r="B58" s="12">
        <v>44286</v>
      </c>
      <c r="C58" s="17" t="s">
        <v>40</v>
      </c>
      <c r="D58" s="18">
        <f>195000+25693944</f>
        <v>25888944</v>
      </c>
    </row>
    <row r="59" spans="1:7" x14ac:dyDescent="0.35">
      <c r="A59" s="19"/>
      <c r="B59" s="19"/>
      <c r="C59" s="19"/>
      <c r="D59" s="19"/>
      <c r="E59" s="19"/>
      <c r="F59" s="19"/>
      <c r="G59" s="19"/>
    </row>
  </sheetData>
  <sheetProtection password="FEA3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2020-04-23T07:27:02Z</dcterms:created>
  <dcterms:modified xsi:type="dcterms:W3CDTF">2021-09-29T02:59:12Z</dcterms:modified>
</cp:coreProperties>
</file>