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2021" sheetId="4" r:id="rId1"/>
    <sheet name="Sheet1" sheetId="7" r:id="rId2"/>
  </sheets>
  <calcPr calcId="144525"/>
</workbook>
</file>

<file path=xl/calcChain.xml><?xml version="1.0" encoding="utf-8"?>
<calcChain xmlns="http://schemas.openxmlformats.org/spreadsheetml/2006/main">
  <c r="E429" i="4" l="1"/>
  <c r="E448" i="4"/>
  <c r="D448" i="4"/>
  <c r="D429" i="4"/>
  <c r="C448" i="4"/>
  <c r="C429" i="4"/>
  <c r="F34" i="4"/>
  <c r="E34" i="4"/>
  <c r="F10" i="4"/>
  <c r="F16" i="4"/>
  <c r="F14" i="4"/>
  <c r="E10" i="4"/>
  <c r="E16" i="4"/>
  <c r="E14" i="4"/>
  <c r="D10" i="4"/>
  <c r="D16" i="4"/>
  <c r="D14" i="4"/>
  <c r="F164" i="4" l="1"/>
  <c r="E164" i="4"/>
  <c r="D164" i="4"/>
  <c r="E279" i="4"/>
  <c r="E278" i="4"/>
</calcChain>
</file>

<file path=xl/comments1.xml><?xml version="1.0" encoding="utf-8"?>
<comments xmlns="http://schemas.openxmlformats.org/spreadsheetml/2006/main">
  <authors>
    <author>Author</author>
  </authors>
  <commentList>
    <comment ref="D7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untuk bln apa?</t>
        </r>
      </text>
    </comment>
    <comment ref="E46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bulan?</t>
        </r>
      </text>
    </comment>
  </commentList>
</comments>
</file>

<file path=xl/sharedStrings.xml><?xml version="1.0" encoding="utf-8"?>
<sst xmlns="http://schemas.openxmlformats.org/spreadsheetml/2006/main" count="722" uniqueCount="286">
  <si>
    <t>BADAN AMIL ZAKAT NASIONAL (BAZNAS) KOTA MADIUN</t>
  </si>
  <si>
    <t>NO</t>
  </si>
  <si>
    <t>INSTANSI/SEKOLAH</t>
  </si>
  <si>
    <t>SETORAN</t>
  </si>
  <si>
    <t>JAN</t>
  </si>
  <si>
    <t>PEB</t>
  </si>
  <si>
    <t>MAR</t>
  </si>
  <si>
    <t>APR</t>
  </si>
  <si>
    <t>MEI</t>
  </si>
  <si>
    <t>JUNI</t>
  </si>
  <si>
    <t>JULI</t>
  </si>
  <si>
    <t>AGUST</t>
  </si>
  <si>
    <t>SEPT</t>
  </si>
  <si>
    <t>OKT</t>
  </si>
  <si>
    <t>NOP</t>
  </si>
  <si>
    <t>Zakat Maal</t>
  </si>
  <si>
    <t>Infaq</t>
  </si>
  <si>
    <t>Sekretariat DPRD</t>
  </si>
  <si>
    <t>Inspektorat</t>
  </si>
  <si>
    <t>Dinas Pendidikan</t>
  </si>
  <si>
    <t>Dinas Kebudayaan, Pariwisata, Kepemudaan &amp; Olahraga</t>
  </si>
  <si>
    <t>Dinas Sosial, Pemberdayaan Perempuan &amp; Perlindungan Anak</t>
  </si>
  <si>
    <t>Dinas Perdagangan</t>
  </si>
  <si>
    <t>Dinas Komunikasi &amp; Informatika</t>
  </si>
  <si>
    <t>Dinas Perhubungan</t>
  </si>
  <si>
    <t>Dinas Pertanian &amp; Ketahanan Pangan</t>
  </si>
  <si>
    <t>Dinas Lingkungan Hidup</t>
  </si>
  <si>
    <t>Dinas Perpustakaan &amp; Kearsipan</t>
  </si>
  <si>
    <t>Badan Pendapatan Daerah</t>
  </si>
  <si>
    <t>Badan Kesatuan Bangsa &amp; Politik</t>
  </si>
  <si>
    <t>Badan Penanggulangan Bencana Daerah</t>
  </si>
  <si>
    <t>RSUD</t>
  </si>
  <si>
    <t>Kec. Kartoharjo</t>
  </si>
  <si>
    <t>Kec. Manguharjo</t>
  </si>
  <si>
    <t>Kec. Taman</t>
  </si>
  <si>
    <t>Pengadilan Agama</t>
  </si>
  <si>
    <t>Pengadilan Negeri</t>
  </si>
  <si>
    <t>Kejaksaan Negeri</t>
  </si>
  <si>
    <t>LP Klas 1 Madiun</t>
  </si>
  <si>
    <t>PKPRI</t>
  </si>
  <si>
    <t>Pusdikbang SDM Perhutani</t>
  </si>
  <si>
    <t>PT. Pos Indonesia</t>
  </si>
  <si>
    <t>Badan Pertanahan</t>
  </si>
  <si>
    <t>Kantor Bea &amp; Cukai</t>
  </si>
  <si>
    <t>BPS</t>
  </si>
  <si>
    <t>Sekretariat KPU</t>
  </si>
  <si>
    <t>SMAN 1 Madiun</t>
  </si>
  <si>
    <t>Gerbusholeh</t>
  </si>
  <si>
    <t>SMAN 2 Madiun</t>
  </si>
  <si>
    <t>SMAN 3 Madiun</t>
  </si>
  <si>
    <t>SMAN 4 Madiun</t>
  </si>
  <si>
    <t>SMAN 5 Madiun</t>
  </si>
  <si>
    <t>SMAN 6 Madiun</t>
  </si>
  <si>
    <t>SMA Cokroaminoto</t>
  </si>
  <si>
    <t>SMA Taman Madya</t>
  </si>
  <si>
    <t>SMA PSM</t>
  </si>
  <si>
    <t>SMKN 1 Madiun</t>
  </si>
  <si>
    <t>SMKN 2 Madiun</t>
  </si>
  <si>
    <t>SMKN 3 Madiun</t>
  </si>
  <si>
    <t>SMKN 4 Madiun</t>
  </si>
  <si>
    <t>SMKN 5 Madiun</t>
  </si>
  <si>
    <t>SMK PGRI 1</t>
  </si>
  <si>
    <t>SMK YP 17-1</t>
  </si>
  <si>
    <t>SMK Taman Siswa 1</t>
  </si>
  <si>
    <t>SMK Taman Siswa 2</t>
  </si>
  <si>
    <t>SMK Sore</t>
  </si>
  <si>
    <t>SMK Industri</t>
  </si>
  <si>
    <t>MAN 2</t>
  </si>
  <si>
    <t>SMPN 1 Madiun</t>
  </si>
  <si>
    <t>SMPN 2 Madiun</t>
  </si>
  <si>
    <t>SMPN 3 Madiun</t>
  </si>
  <si>
    <t>SMPN 4 Madiun</t>
  </si>
  <si>
    <t>SMPN 5 Madiun</t>
  </si>
  <si>
    <t>SMPN 6 Madiun</t>
  </si>
  <si>
    <t>SMPN 7 Madiun</t>
  </si>
  <si>
    <t>SMPN 8 Madiun</t>
  </si>
  <si>
    <t>SMPN 9 Madiun</t>
  </si>
  <si>
    <t>SMPN 10 Madiun</t>
  </si>
  <si>
    <t>SMPN 11 Madiun</t>
  </si>
  <si>
    <t>SMPN 12 Madiun</t>
  </si>
  <si>
    <t>SMPN 13 Madiun</t>
  </si>
  <si>
    <t>SMPN 14 Madiun</t>
  </si>
  <si>
    <t>SMP PSM</t>
  </si>
  <si>
    <t>SDN Manguharjo</t>
  </si>
  <si>
    <t>SDN 01 Namb. Lor</t>
  </si>
  <si>
    <t>SDN 02 Namb. Lor</t>
  </si>
  <si>
    <t>SDN 01 Madiun Lor</t>
  </si>
  <si>
    <t>SDN 02 Madiun Lor</t>
  </si>
  <si>
    <t>SDN 03 Madiun Lor</t>
  </si>
  <si>
    <t>SDN 04 Madiun Lor</t>
  </si>
  <si>
    <t>SDN 05 Madiun Lor</t>
  </si>
  <si>
    <t>SDN 01 Winongo</t>
  </si>
  <si>
    <t>SDN 02 Winongo</t>
  </si>
  <si>
    <t>SDN 01 Pangongangan</t>
  </si>
  <si>
    <t>SDN 02 Pangongangan</t>
  </si>
  <si>
    <t>SDN Patihan</t>
  </si>
  <si>
    <t>SDN 01 Namb. Kidul</t>
  </si>
  <si>
    <t>SDN 02 Namb. Kidul</t>
  </si>
  <si>
    <t>SDN 03 Namb. Kidul</t>
  </si>
  <si>
    <t>SDN 04 Namb. Kidul</t>
  </si>
  <si>
    <t>SDN Sogaten</t>
  </si>
  <si>
    <t>SDN Ngegong</t>
  </si>
  <si>
    <t>SDN 01 Kartoharjo</t>
  </si>
  <si>
    <t>SDN 02 Kartoharjo</t>
  </si>
  <si>
    <t>SDN 03 Kartoharjo</t>
  </si>
  <si>
    <t>SDN 01 Klegen</t>
  </si>
  <si>
    <t>SDN 02 Klegen</t>
  </si>
  <si>
    <t>SDN 03 Klegen</t>
  </si>
  <si>
    <t>SDN 04 Klegen</t>
  </si>
  <si>
    <t>SDN Oro Oro Ombo</t>
  </si>
  <si>
    <t>SDN 01 Rejomulyo</t>
  </si>
  <si>
    <t>SDN 02 Rejomulyo</t>
  </si>
  <si>
    <t>SDN Sukosari</t>
  </si>
  <si>
    <t>SDN 01 Kanigoro</t>
  </si>
  <si>
    <t>SDN 02 Kanigoro</t>
  </si>
  <si>
    <t>SDN 03 Kanigoro</t>
  </si>
  <si>
    <t>SDN Pilangbango</t>
  </si>
  <si>
    <t>SDN 01 Tawangrejo</t>
  </si>
  <si>
    <t>SDN 02 Tawangrejo</t>
  </si>
  <si>
    <t>SDN Kelun</t>
  </si>
  <si>
    <t>SDN 01 Taman</t>
  </si>
  <si>
    <t>SDN 02 Taman</t>
  </si>
  <si>
    <t>SDN 03 Taman</t>
  </si>
  <si>
    <t>SDN 01 Pandean</t>
  </si>
  <si>
    <t>SDN 02 Pandean</t>
  </si>
  <si>
    <t>SDN Banjarejo</t>
  </si>
  <si>
    <t>SDN 01 Mojorejo</t>
  </si>
  <si>
    <t>SDN 02 Mojorejo</t>
  </si>
  <si>
    <t>SDN 01 Manisrejo</t>
  </si>
  <si>
    <t>SDN 02 Manisrejo</t>
  </si>
  <si>
    <t>SDN 03 Manisrejo</t>
  </si>
  <si>
    <t>SDN 04 Manisrejo</t>
  </si>
  <si>
    <t>SDN 01 Demangan</t>
  </si>
  <si>
    <t>SDN 02 Demangan</t>
  </si>
  <si>
    <t>SDN 01 Josenan</t>
  </si>
  <si>
    <t>SDN 02 Josenan</t>
  </si>
  <si>
    <t>SDN 03 Josenan</t>
  </si>
  <si>
    <t>SDN Kejuron</t>
  </si>
  <si>
    <t>SDN Kuncen</t>
  </si>
  <si>
    <t>SDI Al Husna</t>
  </si>
  <si>
    <t>DAFTAR PENERIMAAN ZIS DARI DERMAWAN MUSLIM</t>
  </si>
  <si>
    <t>NO.</t>
  </si>
  <si>
    <t>NAMA MUZAKKI</t>
  </si>
  <si>
    <t>JANUARI</t>
  </si>
  <si>
    <t>PEBRUARI</t>
  </si>
  <si>
    <t>MARET</t>
  </si>
  <si>
    <t>APRIL</t>
  </si>
  <si>
    <t xml:space="preserve">JULI </t>
  </si>
  <si>
    <t>AGUSTUS</t>
  </si>
  <si>
    <t>SEPTEMBER</t>
  </si>
  <si>
    <t>OKTOBER</t>
  </si>
  <si>
    <t>NOPEMBER</t>
  </si>
  <si>
    <t>DESEMBER</t>
  </si>
  <si>
    <t>MUNFIQ / MUSHODIQ</t>
  </si>
  <si>
    <t>ZAKAT MAAL</t>
  </si>
  <si>
    <t>B.</t>
  </si>
  <si>
    <t>INFAQ/SHODAQOH</t>
  </si>
  <si>
    <t>DAFTAR PENERIMAAN ZAKAT, INFAQ DAN SHODAQOH</t>
  </si>
  <si>
    <t>GERAKAN GURU TELADAN</t>
  </si>
  <si>
    <t>UNIT KERJA</t>
  </si>
  <si>
    <t>TRI WULAN</t>
  </si>
  <si>
    <t xml:space="preserve">I </t>
  </si>
  <si>
    <t>II</t>
  </si>
  <si>
    <t>A. KKG PAI SD KECAMATAN TAMAN</t>
  </si>
  <si>
    <t>Jinem, S.PdI</t>
  </si>
  <si>
    <t>Siti Kholimah, S.PdI</t>
  </si>
  <si>
    <t>Siti Mariyah, S.PdI</t>
  </si>
  <si>
    <t>Agus Hanifah, S.PdI</t>
  </si>
  <si>
    <t>Elly Inayah</t>
  </si>
  <si>
    <t>SD Muhammadiyah</t>
  </si>
  <si>
    <t>Lina Mariana, S.PdI</t>
  </si>
  <si>
    <t>Ali Sugi Mulyati, S.PdI</t>
  </si>
  <si>
    <t>B. KKG PAI SD KECAMATAN MANGUHARJO</t>
  </si>
  <si>
    <t>Sudjiati, S.Pd.I</t>
  </si>
  <si>
    <t>Kartini, S.PdI</t>
  </si>
  <si>
    <t>Hartono, S.PdI</t>
  </si>
  <si>
    <t>SDN 05 Namb. Lor</t>
  </si>
  <si>
    <t>Insringatin, S.PdI</t>
  </si>
  <si>
    <t>Nurwati, S.PdI</t>
  </si>
  <si>
    <t>Umi Syarifah, S.PdI</t>
  </si>
  <si>
    <t>Sriyaten, S.PdI</t>
  </si>
  <si>
    <t>Drs. H. Suprayitno</t>
  </si>
  <si>
    <t>Khoirul Anwar, S.PdI</t>
  </si>
  <si>
    <t>Drs. Sunyata</t>
  </si>
  <si>
    <t>Drs. Sugeng, M.Si.</t>
  </si>
  <si>
    <t>Drs. Mahfudz Effendi</t>
  </si>
  <si>
    <t>Muh. Edi Wiyono, S.PdI</t>
  </si>
  <si>
    <t>Mulyono, S.Ag.</t>
  </si>
  <si>
    <t>Dra. Pudji Astuti</t>
  </si>
  <si>
    <t>Musriyanto Mustaqim, S.Ag</t>
  </si>
  <si>
    <t>Karmanto, S.Ag</t>
  </si>
  <si>
    <t>SMK Penb. Antariksa</t>
  </si>
  <si>
    <t>Zaenal A, S.Ag</t>
  </si>
  <si>
    <t>Gatut Cahyono, S.PdI</t>
  </si>
  <si>
    <t>Mu'alim Abadi, S.Ag</t>
  </si>
  <si>
    <t>Pujiono MS S.Ag.</t>
  </si>
  <si>
    <t>A.</t>
  </si>
  <si>
    <t xml:space="preserve">SMK Kesehatan Aditapa </t>
  </si>
  <si>
    <t>UPZ Masjid Al Fatah Sukosari</t>
  </si>
  <si>
    <t>UPZ Masjid Al Muhajirin Sukosari</t>
  </si>
  <si>
    <t>UPZ Masjid Masjid Baitul Amal Josenan</t>
  </si>
  <si>
    <t>Wahyu Sriningsih ( Bagian Hukum )</t>
  </si>
  <si>
    <t>Ika Puspitaria, SH. (Bag. Hukum)</t>
  </si>
  <si>
    <t>Riska Purbasari, SH.  (Bag. Hukum)</t>
  </si>
  <si>
    <t>Ely Woro (Bag.Adm. Pemerintahan Umum)</t>
  </si>
  <si>
    <t>Dandung (Bagian Umum)</t>
  </si>
  <si>
    <t>Eva (Perum Widodo Kencono Indah II Blok C9 Pandean)</t>
  </si>
  <si>
    <t>Drs. H. Nur Ramelan</t>
  </si>
  <si>
    <t>Warga RT 34/11 JL. Pesanggrahan Kel. Taman</t>
  </si>
  <si>
    <t>Sri Susilah Nur Hayati (Jl. Pesanggrahan 8 Mojorejo)</t>
  </si>
  <si>
    <t>Zawawi (JL. Terto Tejo Kel. Mojorejo)</t>
  </si>
  <si>
    <t>Ika Dhianawati, SH. MH. (Pengadilan Negeri)</t>
  </si>
  <si>
    <t>Wuryanti, SH. MH. (Pengadilan Negeri)</t>
  </si>
  <si>
    <t>BAZNAS Propinsi Jawa Timur</t>
  </si>
  <si>
    <t>Suprapto (Jl. Ploso No. 58 Kel. Oro-oro Ombo)</t>
  </si>
  <si>
    <t>Bekti Patria (Jl. Ploso No. 58 Kel. Oro-oro Ombo)</t>
  </si>
  <si>
    <t>Tumi (Jl. Ploso No. 58 Kel. Oro-oro Ombo)</t>
  </si>
  <si>
    <t>Rudy Dewanto (Hercules No. J5 Klegen)</t>
  </si>
  <si>
    <t>Pritaliana (Hercules No. J5 Klegen)</t>
  </si>
  <si>
    <t>Inda Raya AMS, SE, MIB (Wakil Walikota Madiun)</t>
  </si>
  <si>
    <t>H. Eddie Sanyoto, S.Sos. (BAZNAS Kota Madiun)</t>
  </si>
  <si>
    <t>Drs. Santoso (BAZNAS Kota Madiun)</t>
  </si>
  <si>
    <t>Drs.H.M. Iskandar, M.Pd.I (BAZNAS Kota Madiun)</t>
  </si>
  <si>
    <t>H. M. Dahlan, SH (BAZNAS Kota Madiun )</t>
  </si>
  <si>
    <t>H. Sukamto, SH.M.Hum.</t>
  </si>
  <si>
    <t>Sunaryo, A.Ma (BAZNAS Kota Madiun)</t>
  </si>
  <si>
    <t>Sholatin (BAZNAS Kota Madiun)</t>
  </si>
  <si>
    <t>Alisofa (BAZNAS Kota Madiun)</t>
  </si>
  <si>
    <t>Nina Hartatik (Bagian Umum)</t>
  </si>
  <si>
    <t>Purheny Ridhowati (Bagian Umum)</t>
  </si>
  <si>
    <t>Sunari (Mojorejo)</t>
  </si>
  <si>
    <t>Amna Ananti R (BAZNAS Kota Madiun )</t>
  </si>
  <si>
    <t>Winarti (BAZNAS Kota Madiun )</t>
  </si>
  <si>
    <t>Arif Budiaji (BAZNAS Kota Madiun )</t>
  </si>
  <si>
    <t>Kayla Grista Permata</t>
  </si>
  <si>
    <t>Erlangga Akbar Abiyasa</t>
  </si>
  <si>
    <t>Komsun Samsudin (Dadugi Printing)</t>
  </si>
  <si>
    <t>Tri Kuat Wibowo (RM Sinar Baru Jl. D.I Panjaitan 32)</t>
  </si>
  <si>
    <t>Perumda Air Minum Tirta Taman Sari</t>
  </si>
  <si>
    <t>Perumda BPR. Bank Daerah</t>
  </si>
  <si>
    <t>Perumda Aneka Usaha</t>
  </si>
  <si>
    <t>Hamba Allah (Transfer)</t>
  </si>
  <si>
    <t>DAFTAR PENERIMAAN ZIS DARI UPZ MASJID DAN MAJELIS TAKLIM PM RAHLIA</t>
  </si>
  <si>
    <t>NAMA UPZ MASJID /</t>
  </si>
  <si>
    <t>MAJELIS TAKLIM PM RAHLIA</t>
  </si>
  <si>
    <t>Mardi (Grosir Sembako Dsn Bener Ds. Betek Madiun)</t>
  </si>
  <si>
    <t>SLBN Manisrejo</t>
  </si>
  <si>
    <t>DAFTAR PENERIMAAN ZAKAT, INFAQ/SHODAQOH DARI DINAS/KANTOR/BADAN/BAGIAN/BUMD DAN SEKOLAH</t>
  </si>
  <si>
    <t>UPZ Masjid Nur Hidayatullah Kel. Kuncen</t>
  </si>
  <si>
    <t>Cahyo (RSUD Sogaten)</t>
  </si>
  <si>
    <t>Bagian Hukum</t>
  </si>
  <si>
    <t>Bagian Organisasi</t>
  </si>
  <si>
    <t>Bagian Umum</t>
  </si>
  <si>
    <t>Bagian Perekonomian &amp; Kesejahteraan Rakyat</t>
  </si>
  <si>
    <t>Badan Keuangan &amp; Aset Daerah</t>
  </si>
  <si>
    <t>BULAN</t>
  </si>
  <si>
    <t>III</t>
  </si>
  <si>
    <t>Anis Sumartini ( Bagian Perekonomian &amp; Kesra)</t>
  </si>
  <si>
    <t>IV</t>
  </si>
  <si>
    <t>SMK Gamaliel 1</t>
  </si>
  <si>
    <t>SMKS Bonaventura 1</t>
  </si>
  <si>
    <t>SMK Aditapa</t>
  </si>
  <si>
    <t>C. MGMP SMK KOTA MADIUN</t>
  </si>
  <si>
    <t xml:space="preserve">Bagian Pemerintahan </t>
  </si>
  <si>
    <t>Bagian Pengadaan Barang/Jasa dan Adm.Pembangunan</t>
  </si>
  <si>
    <t>Dinas Tenaga Kerja, Koperasi Usaha Kecil dan Menengah</t>
  </si>
  <si>
    <t>Dinas Pekerjaan Umum &amp; Penataan Ruang</t>
  </si>
  <si>
    <t>Dinas Perumahan Rakyat &amp; Kawasan Pemukiman</t>
  </si>
  <si>
    <t>Satuan Polisi Pamong Praja dan Pemadam Kebakaran</t>
  </si>
  <si>
    <t>Badan Perencanaan, Penelitian &amp; Pengembangan  Daerah</t>
  </si>
  <si>
    <t>Badan Kepegawaian dan Pengembangan SDM</t>
  </si>
  <si>
    <t>Dinas Penanaman Modal dan Pelayanan Terpadu Satu Pintu</t>
  </si>
  <si>
    <t>Dinas Kependudukan &amp; Pencatatan Sipil</t>
  </si>
  <si>
    <t>Dinas Kesehatan, Pengendalian Penduduk &amp; KB</t>
  </si>
  <si>
    <t>DES</t>
  </si>
  <si>
    <t xml:space="preserve">Kantor Kementerian Agama </t>
  </si>
  <si>
    <t>Mulai tanggal 1 Januari 2021 - 30 Maret 2021</t>
  </si>
  <si>
    <t>UPZ Masjid Al Huda Kel. Klegen</t>
  </si>
  <si>
    <t>SMP Darul Madinah</t>
  </si>
  <si>
    <t xml:space="preserve"> Ny. Mat Ali (RT 17/06 Kel. Sogaten)</t>
  </si>
  <si>
    <t>MULAI 1 JANUARI 2021 - 30 MARET 2021</t>
  </si>
  <si>
    <t>UPZ Masjid Jabal Rohmah Kel. Madiun Lor</t>
  </si>
  <si>
    <t>Mulai tanggal 1 Januari 2021- 31 Maret 2021</t>
  </si>
  <si>
    <t>Hamba Allah (Link Aja)</t>
  </si>
  <si>
    <t>Aris Susi (Bagian Umum)</t>
  </si>
  <si>
    <t>Moch. Hanafi (Jl. Perwira Sari No. 1 Rejomulyo)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</si>
</sst>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FF0000"/>
      <name val="Arial Narrow"/>
      <family val="2"/>
    </font>
    <font>
      <sz val="11"/>
      <color indexed="8"/>
      <name val="Arial Narrow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 Narrow"/>
      <family val="2"/>
    </font>
    <font>
      <sz val="11"/>
      <color theme="0"/>
      <name val="Arial Narrow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1"/>
      <name val="Arial Black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Continuous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2" borderId="6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64" fontId="4" fillId="0" borderId="1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64" fontId="9" fillId="2" borderId="0" xfId="0" applyNumberFormat="1" applyFont="1" applyFill="1" applyBorder="1"/>
    <xf numFmtId="164" fontId="4" fillId="0" borderId="1" xfId="1" applyFont="1" applyBorder="1" applyAlignment="1">
      <alignment horizontal="right"/>
    </xf>
    <xf numFmtId="0" fontId="15" fillId="0" borderId="0" xfId="0" applyFont="1"/>
    <xf numFmtId="0" fontId="15" fillId="0" borderId="0" xfId="0" applyFont="1" applyBorder="1"/>
    <xf numFmtId="0" fontId="8" fillId="2" borderId="0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Border="1" applyAlignment="1"/>
    <xf numFmtId="164" fontId="9" fillId="3" borderId="0" xfId="0" applyNumberFormat="1" applyFont="1" applyFill="1" applyBorder="1" applyAlignment="1"/>
    <xf numFmtId="164" fontId="2" fillId="3" borderId="0" xfId="0" applyNumberFormat="1" applyFont="1" applyFill="1" applyBorder="1" applyAlignment="1"/>
    <xf numFmtId="0" fontId="10" fillId="3" borderId="0" xfId="0" applyFont="1" applyFill="1" applyBorder="1" applyAlignment="1"/>
    <xf numFmtId="0" fontId="9" fillId="3" borderId="0" xfId="0" applyFont="1" applyFill="1" applyBorder="1" applyAlignment="1"/>
    <xf numFmtId="164" fontId="10" fillId="3" borderId="0" xfId="0" applyNumberFormat="1" applyFont="1" applyFill="1" applyBorder="1" applyAlignment="1"/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horizontal="centerContinuous"/>
    </xf>
    <xf numFmtId="164" fontId="9" fillId="3" borderId="0" xfId="0" applyNumberFormat="1" applyFont="1" applyFill="1" applyBorder="1"/>
    <xf numFmtId="0" fontId="8" fillId="3" borderId="5" xfId="0" applyFont="1" applyFill="1" applyBorder="1" applyAlignment="1">
      <alignment horizontal="centerContinuous"/>
    </xf>
    <xf numFmtId="0" fontId="10" fillId="3" borderId="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vertical="center"/>
    </xf>
    <xf numFmtId="164" fontId="8" fillId="3" borderId="13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Continuous"/>
    </xf>
    <xf numFmtId="164" fontId="8" fillId="3" borderId="8" xfId="0" applyNumberFormat="1" applyFont="1" applyFill="1" applyBorder="1" applyAlignment="1">
      <alignment horizontal="centerContinuous"/>
    </xf>
    <xf numFmtId="164" fontId="8" fillId="3" borderId="0" xfId="0" applyNumberFormat="1" applyFont="1" applyFill="1" applyBorder="1" applyAlignment="1">
      <alignment horizontal="centerContinuous"/>
    </xf>
    <xf numFmtId="0" fontId="15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164" fontId="8" fillId="3" borderId="6" xfId="0" applyNumberFormat="1" applyFont="1" applyFill="1" applyBorder="1" applyAlignment="1">
      <alignment horizontal="centerContinuous"/>
    </xf>
    <xf numFmtId="164" fontId="10" fillId="3" borderId="6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164" fontId="13" fillId="3" borderId="0" xfId="0" applyNumberFormat="1" applyFont="1" applyFill="1" applyBorder="1"/>
    <xf numFmtId="164" fontId="16" fillId="0" borderId="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4" fillId="0" borderId="7" xfId="1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64" fontId="4" fillId="0" borderId="11" xfId="1" applyFont="1" applyBorder="1" applyAlignment="1">
      <alignment horizontal="left" vertical="center"/>
    </xf>
    <xf numFmtId="0" fontId="8" fillId="0" borderId="9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164" fontId="11" fillId="0" borderId="8" xfId="1" applyFont="1" applyBorder="1" applyAlignment="1">
      <alignment horizontal="left"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64" fontId="8" fillId="0" borderId="0" xfId="1" applyFont="1" applyBorder="1" applyAlignment="1">
      <alignment vertical="center"/>
    </xf>
    <xf numFmtId="164" fontId="8" fillId="0" borderId="0" xfId="1" applyFont="1" applyAlignment="1">
      <alignment vertical="center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center"/>
    </xf>
    <xf numFmtId="164" fontId="24" fillId="0" borderId="0" xfId="0" applyNumberFormat="1" applyFont="1" applyFill="1" applyBorder="1"/>
    <xf numFmtId="164" fontId="24" fillId="0" borderId="0" xfId="0" applyNumberFormat="1" applyFont="1" applyFill="1" applyBorder="1" applyAlignment="1">
      <alignment horizontal="center"/>
    </xf>
    <xf numFmtId="164" fontId="25" fillId="0" borderId="0" xfId="0" applyNumberFormat="1" applyFont="1" applyFill="1" applyBorder="1"/>
    <xf numFmtId="164" fontId="24" fillId="0" borderId="0" xfId="0" applyNumberFormat="1" applyFont="1" applyFill="1" applyBorder="1" applyAlignment="1"/>
    <xf numFmtId="164" fontId="22" fillId="0" borderId="0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5" fontId="4" fillId="0" borderId="1" xfId="2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9" fillId="0" borderId="0" xfId="0" applyFont="1" applyAlignment="1"/>
    <xf numFmtId="164" fontId="21" fillId="0" borderId="0" xfId="1" applyFont="1" applyBorder="1" applyAlignment="1">
      <alignment horizontal="left" vertical="center"/>
    </xf>
    <xf numFmtId="164" fontId="17" fillId="0" borderId="1" xfId="1" applyFont="1" applyBorder="1" applyAlignment="1">
      <alignment horizontal="left" vertical="center"/>
    </xf>
    <xf numFmtId="164" fontId="27" fillId="0" borderId="0" xfId="1" applyFont="1"/>
    <xf numFmtId="164" fontId="8" fillId="3" borderId="0" xfId="1" applyFont="1" applyFill="1" applyBorder="1" applyAlignment="1">
      <alignment horizontal="centerContinuous"/>
    </xf>
    <xf numFmtId="164" fontId="10" fillId="3" borderId="0" xfId="1" applyFont="1" applyFill="1" applyBorder="1" applyAlignment="1">
      <alignment horizontal="center"/>
    </xf>
    <xf numFmtId="164" fontId="8" fillId="0" borderId="6" xfId="1" applyFont="1" applyBorder="1" applyAlignment="1">
      <alignment horizontal="centerContinuous"/>
    </xf>
    <xf numFmtId="164" fontId="10" fillId="0" borderId="6" xfId="1" applyFont="1" applyBorder="1" applyAlignment="1">
      <alignment horizontal="center"/>
    </xf>
    <xf numFmtId="164" fontId="8" fillId="0" borderId="0" xfId="1" applyFont="1" applyBorder="1" applyAlignment="1">
      <alignment horizontal="centerContinuous"/>
    </xf>
    <xf numFmtId="164" fontId="10" fillId="0" borderId="0" xfId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7" xfId="1" applyFont="1" applyFill="1" applyBorder="1" applyAlignment="1">
      <alignment horizontal="left" vertical="center"/>
    </xf>
    <xf numFmtId="0" fontId="15" fillId="3" borderId="0" xfId="0" applyFont="1" applyFill="1"/>
    <xf numFmtId="164" fontId="4" fillId="3" borderId="11" xfId="1" applyFont="1" applyFill="1" applyBorder="1" applyAlignment="1">
      <alignment horizontal="left" vertical="center"/>
    </xf>
    <xf numFmtId="164" fontId="17" fillId="0" borderId="1" xfId="1" applyFont="1" applyBorder="1" applyAlignment="1">
      <alignment horizontal="center" vertical="center"/>
    </xf>
    <xf numFmtId="164" fontId="4" fillId="0" borderId="7" xfId="1" applyFont="1" applyBorder="1" applyAlignment="1">
      <alignment horizontal="right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right"/>
    </xf>
    <xf numFmtId="164" fontId="15" fillId="0" borderId="1" xfId="1" applyFont="1" applyBorder="1"/>
    <xf numFmtId="164" fontId="4" fillId="0" borderId="7" xfId="1" applyFont="1" applyBorder="1" applyAlignment="1">
      <alignment horizontal="left" vertical="center"/>
    </xf>
    <xf numFmtId="164" fontId="15" fillId="3" borderId="1" xfId="1" applyFont="1" applyFill="1" applyBorder="1"/>
    <xf numFmtId="164" fontId="4" fillId="3" borderId="1" xfId="1" applyFont="1" applyFill="1" applyBorder="1" applyAlignment="1">
      <alignment horizontal="right"/>
    </xf>
    <xf numFmtId="164" fontId="0" fillId="0" borderId="0" xfId="1" applyFont="1"/>
    <xf numFmtId="164" fontId="4" fillId="0" borderId="1" xfId="1" applyFont="1" applyBorder="1"/>
    <xf numFmtId="164" fontId="4" fillId="0" borderId="1" xfId="1" applyFont="1" applyBorder="1" applyAlignment="1">
      <alignment horizontal="left" vertical="center"/>
    </xf>
    <xf numFmtId="164" fontId="4" fillId="0" borderId="7" xfId="1" applyFont="1" applyBorder="1" applyAlignment="1">
      <alignment horizontal="left" vertical="center"/>
    </xf>
    <xf numFmtId="164" fontId="4" fillId="0" borderId="8" xfId="1" applyFont="1" applyBorder="1" applyAlignment="1">
      <alignment horizontal="left" vertical="center"/>
    </xf>
    <xf numFmtId="164" fontId="4" fillId="0" borderId="9" xfId="1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164" fontId="4" fillId="0" borderId="0" xfId="1" applyFont="1" applyAlignment="1">
      <alignment vertical="center"/>
    </xf>
    <xf numFmtId="164" fontId="4" fillId="0" borderId="4" xfId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28" fillId="0" borderId="0" xfId="0" applyFont="1" applyAlignment="1">
      <alignment horizontal="centerContinuous"/>
    </xf>
    <xf numFmtId="0" fontId="28" fillId="2" borderId="0" xfId="0" applyFont="1" applyFill="1" applyAlignment="1">
      <alignment horizontal="centerContinuous"/>
    </xf>
    <xf numFmtId="0" fontId="28" fillId="3" borderId="0" xfId="0" applyFont="1" applyFill="1" applyAlignment="1"/>
    <xf numFmtId="0" fontId="28" fillId="0" borderId="2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4" fillId="3" borderId="10" xfId="0" applyNumberFormat="1" applyFont="1" applyFill="1" applyBorder="1" applyAlignment="1">
      <alignment vertical="center"/>
    </xf>
    <xf numFmtId="164" fontId="28" fillId="3" borderId="1" xfId="0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/>
    </xf>
    <xf numFmtId="164" fontId="6" fillId="0" borderId="3" xfId="1" applyFont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/>
    <xf numFmtId="164" fontId="6" fillId="0" borderId="1" xfId="1" applyFont="1" applyBorder="1" applyAlignment="1">
      <alignment horizontal="center"/>
    </xf>
    <xf numFmtId="164" fontId="4" fillId="3" borderId="1" xfId="1" applyFont="1" applyFill="1" applyBorder="1" applyAlignment="1">
      <alignment vertical="center"/>
    </xf>
    <xf numFmtId="164" fontId="4" fillId="3" borderId="1" xfId="1" applyFont="1" applyFill="1" applyBorder="1" applyAlignment="1">
      <alignment horizontal="left" vertical="center"/>
    </xf>
    <xf numFmtId="164" fontId="28" fillId="3" borderId="1" xfId="1" applyFont="1" applyFill="1" applyBorder="1" applyAlignment="1">
      <alignment horizontal="centerContinuous"/>
    </xf>
    <xf numFmtId="164" fontId="28" fillId="3" borderId="0" xfId="0" applyNumberFormat="1" applyFont="1" applyFill="1" applyBorder="1" applyAlignment="1">
      <alignment horizontal="centerContinuous"/>
    </xf>
    <xf numFmtId="164" fontId="28" fillId="3" borderId="0" xfId="0" applyNumberFormat="1" applyFont="1" applyFill="1" applyBorder="1" applyAlignment="1"/>
    <xf numFmtId="0" fontId="29" fillId="3" borderId="0" xfId="0" applyFont="1" applyFill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28" fillId="3" borderId="0" xfId="0" applyFont="1" applyFill="1" applyBorder="1" applyAlignment="1">
      <alignment horizontal="centerContinuous"/>
    </xf>
    <xf numFmtId="164" fontId="4" fillId="3" borderId="7" xfId="1" applyFont="1" applyFill="1" applyBorder="1" applyAlignment="1">
      <alignment vertical="center"/>
    </xf>
    <xf numFmtId="164" fontId="28" fillId="3" borderId="8" xfId="1" applyFont="1" applyFill="1" applyBorder="1" applyAlignment="1">
      <alignment horizontal="centerContinuous"/>
    </xf>
    <xf numFmtId="0" fontId="28" fillId="3" borderId="0" xfId="0" applyFont="1" applyFill="1" applyBorder="1" applyAlignment="1">
      <alignment horizontal="center"/>
    </xf>
    <xf numFmtId="164" fontId="28" fillId="3" borderId="0" xfId="0" applyNumberFormat="1" applyFont="1" applyFill="1" applyBorder="1"/>
    <xf numFmtId="164" fontId="4" fillId="3" borderId="3" xfId="1" applyFont="1" applyFill="1" applyBorder="1" applyAlignment="1">
      <alignment horizontal="left" vertical="center"/>
    </xf>
    <xf numFmtId="164" fontId="28" fillId="3" borderId="3" xfId="1" applyFont="1" applyFill="1" applyBorder="1" applyAlignment="1">
      <alignment horizontal="centerContinuous"/>
    </xf>
    <xf numFmtId="164" fontId="6" fillId="3" borderId="1" xfId="1" applyFont="1" applyFill="1" applyBorder="1" applyAlignment="1">
      <alignment horizontal="center"/>
    </xf>
    <xf numFmtId="164" fontId="30" fillId="3" borderId="1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/>
    </xf>
    <xf numFmtId="164" fontId="6" fillId="3" borderId="8" xfId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22" fillId="0" borderId="1" xfId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1" xfId="1" applyFont="1" applyBorder="1" applyAlignment="1">
      <alignment horizontal="left" vertical="center"/>
    </xf>
    <xf numFmtId="164" fontId="4" fillId="0" borderId="2" xfId="1" applyFont="1" applyBorder="1" applyAlignment="1">
      <alignment horizontal="left" vertical="center"/>
    </xf>
    <xf numFmtId="164" fontId="4" fillId="0" borderId="3" xfId="1" applyFont="1" applyBorder="1" applyAlignment="1">
      <alignment horizontal="left" vertical="center"/>
    </xf>
    <xf numFmtId="0" fontId="26" fillId="2" borderId="0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horizontal="left" vertical="center"/>
    </xf>
    <xf numFmtId="164" fontId="4" fillId="3" borderId="2" xfId="1" applyFont="1" applyFill="1" applyBorder="1" applyAlignment="1">
      <alignment horizontal="left" vertical="center"/>
    </xf>
    <xf numFmtId="164" fontId="4" fillId="3" borderId="4" xfId="1" applyFont="1" applyFill="1" applyBorder="1" applyAlignment="1">
      <alignment horizontal="left" vertical="center"/>
    </xf>
    <xf numFmtId="164" fontId="4" fillId="3" borderId="3" xfId="1" applyFont="1" applyFill="1" applyBorder="1" applyAlignment="1">
      <alignment horizontal="left" vertical="center"/>
    </xf>
    <xf numFmtId="0" fontId="15" fillId="0" borderId="4" xfId="0" applyFont="1" applyBorder="1"/>
    <xf numFmtId="0" fontId="15" fillId="0" borderId="3" xfId="0" applyFont="1" applyBorder="1"/>
    <xf numFmtId="164" fontId="4" fillId="0" borderId="7" xfId="1" applyFont="1" applyBorder="1" applyAlignment="1">
      <alignment horizontal="left"/>
    </xf>
    <xf numFmtId="164" fontId="4" fillId="0" borderId="8" xfId="1" applyFont="1" applyBorder="1" applyAlignment="1">
      <alignment horizontal="lef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164" fontId="4" fillId="3" borderId="7" xfId="1" applyFont="1" applyFill="1" applyBorder="1" applyAlignment="1">
      <alignment horizontal="left" vertical="center"/>
    </xf>
    <xf numFmtId="164" fontId="4" fillId="3" borderId="8" xfId="1" applyFont="1" applyFill="1" applyBorder="1" applyAlignment="1">
      <alignment horizontal="left" vertical="center"/>
    </xf>
    <xf numFmtId="164" fontId="4" fillId="0" borderId="7" xfId="1" applyFont="1" applyBorder="1" applyAlignment="1">
      <alignment horizontal="left" vertical="center"/>
    </xf>
    <xf numFmtId="164" fontId="4" fillId="0" borderId="8" xfId="1" applyFont="1" applyBorder="1" applyAlignment="1">
      <alignment horizontal="left" vertic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441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9441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11696700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1696700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90</xdr:row>
      <xdr:rowOff>171450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107727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11696700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11696700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2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4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6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107727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107727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116967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16967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124872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24872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32111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32111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7" name="Rectangle 2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41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42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43" name="Rectangle 2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45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46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47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48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49" name="Rectangle 2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1" name="Rectangle 2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3" name="Rectangle 2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55" name="Rectangle 2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57" name="Rectangle 2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58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59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0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2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63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64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5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7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8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9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0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1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2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3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4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5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76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8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9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0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1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2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4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5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6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8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1"/>
  <sheetViews>
    <sheetView tabSelected="1" view="pageBreakPreview" zoomScale="90" zoomScaleNormal="80" zoomScaleSheetLayoutView="90" workbookViewId="0">
      <selection activeCell="Q42" sqref="Q42"/>
    </sheetView>
  </sheetViews>
  <sheetFormatPr defaultColWidth="9.1796875" defaultRowHeight="15.5" x14ac:dyDescent="0.35"/>
  <cols>
    <col min="1" max="1" width="5" style="1" customWidth="1"/>
    <col min="2" max="2" width="51.81640625" style="1" customWidth="1"/>
    <col min="3" max="3" width="11.1796875" style="1" customWidth="1"/>
    <col min="4" max="4" width="12.54296875" style="1" customWidth="1"/>
    <col min="5" max="5" width="13.7265625" style="1" customWidth="1"/>
    <col min="6" max="6" width="12.7265625" style="1" customWidth="1"/>
    <col min="7" max="8" width="12.26953125" style="1" customWidth="1"/>
    <col min="9" max="11" width="12.453125" style="1" customWidth="1"/>
    <col min="12" max="12" width="12.7265625" style="29" customWidth="1"/>
    <col min="13" max="13" width="11.26953125" style="1" customWidth="1"/>
    <col min="14" max="14" width="12.26953125" style="1" customWidth="1"/>
    <col min="15" max="15" width="11.7265625" style="22" customWidth="1"/>
    <col min="16" max="16384" width="9.1796875" style="22"/>
  </cols>
  <sheetData>
    <row r="1" spans="1:15" ht="17" x14ac:dyDescent="0.5">
      <c r="A1" s="190" t="s">
        <v>247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ht="17" x14ac:dyDescent="0.35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5" ht="14.5" x14ac:dyDescent="0.35">
      <c r="A3" s="192" t="s">
        <v>280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5" spans="1:15" ht="18" customHeight="1" x14ac:dyDescent="0.3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8" t="s">
        <v>12</v>
      </c>
      <c r="M5" s="2" t="s">
        <v>13</v>
      </c>
      <c r="N5" s="2" t="s">
        <v>14</v>
      </c>
      <c r="O5" s="2" t="s">
        <v>274</v>
      </c>
    </row>
    <row r="6" spans="1:15" ht="14.5" x14ac:dyDescent="0.35">
      <c r="A6" s="185">
        <v>1</v>
      </c>
      <c r="B6" s="187" t="s">
        <v>263</v>
      </c>
      <c r="C6" s="18" t="s">
        <v>15</v>
      </c>
      <c r="D6" s="21">
        <v>272000</v>
      </c>
      <c r="E6" s="21">
        <v>240500</v>
      </c>
      <c r="F6" s="21">
        <v>240500</v>
      </c>
      <c r="G6" s="21"/>
      <c r="H6" s="103"/>
      <c r="I6" s="21"/>
      <c r="J6" s="21"/>
      <c r="K6" s="21"/>
      <c r="L6" s="21"/>
      <c r="M6" s="21"/>
      <c r="N6" s="21"/>
      <c r="O6" s="21"/>
    </row>
    <row r="7" spans="1:15" ht="14.5" x14ac:dyDescent="0.35">
      <c r="A7" s="186"/>
      <c r="B7" s="187"/>
      <c r="C7" s="18" t="s">
        <v>16</v>
      </c>
      <c r="D7" s="21">
        <v>105000</v>
      </c>
      <c r="E7" s="21">
        <v>90000</v>
      </c>
      <c r="F7" s="21">
        <v>90000</v>
      </c>
      <c r="G7" s="18"/>
      <c r="H7" s="21"/>
      <c r="I7" s="21"/>
      <c r="J7" s="21"/>
      <c r="K7" s="21"/>
      <c r="L7" s="21"/>
      <c r="M7" s="21"/>
      <c r="N7" s="21"/>
      <c r="O7" s="21"/>
    </row>
    <row r="8" spans="1:15" ht="14.5" x14ac:dyDescent="0.35">
      <c r="A8" s="185">
        <v>2</v>
      </c>
      <c r="B8" s="188" t="s">
        <v>264</v>
      </c>
      <c r="C8" s="18" t="s">
        <v>15</v>
      </c>
      <c r="D8" s="21">
        <v>45000</v>
      </c>
      <c r="E8" s="21">
        <v>45000</v>
      </c>
      <c r="F8" s="21">
        <v>45000</v>
      </c>
      <c r="G8" s="21"/>
      <c r="H8" s="21"/>
      <c r="I8" s="21"/>
      <c r="J8" s="21"/>
      <c r="K8" s="21"/>
      <c r="L8" s="21"/>
      <c r="M8" s="21"/>
      <c r="N8" s="21"/>
      <c r="O8" s="21"/>
    </row>
    <row r="9" spans="1:15" ht="14.5" x14ac:dyDescent="0.35">
      <c r="A9" s="186"/>
      <c r="B9" s="189"/>
      <c r="C9" s="18" t="s">
        <v>16</v>
      </c>
      <c r="D9" s="21">
        <v>170000</v>
      </c>
      <c r="E9" s="21">
        <v>190000</v>
      </c>
      <c r="F9" s="21">
        <v>190000</v>
      </c>
      <c r="G9" s="21"/>
      <c r="H9" s="21"/>
      <c r="I9" s="21"/>
      <c r="J9" s="21"/>
      <c r="K9" s="21"/>
      <c r="L9" s="21"/>
      <c r="M9" s="21"/>
      <c r="N9" s="21"/>
      <c r="O9" s="21"/>
    </row>
    <row r="10" spans="1:15" ht="14.5" x14ac:dyDescent="0.35">
      <c r="A10" s="185">
        <v>3</v>
      </c>
      <c r="B10" s="188" t="s">
        <v>250</v>
      </c>
      <c r="C10" s="18" t="s">
        <v>15</v>
      </c>
      <c r="D10" s="21">
        <f>72000+218000</f>
        <v>290000</v>
      </c>
      <c r="E10" s="21">
        <f>72000+218000</f>
        <v>290000</v>
      </c>
      <c r="F10" s="21">
        <f>72000+218000</f>
        <v>290000</v>
      </c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14.5" x14ac:dyDescent="0.35">
      <c r="A11" s="186"/>
      <c r="B11" s="189"/>
      <c r="C11" s="18" t="s">
        <v>16</v>
      </c>
      <c r="D11" s="21">
        <v>135000</v>
      </c>
      <c r="E11" s="21">
        <v>135000</v>
      </c>
      <c r="F11" s="21">
        <v>145000</v>
      </c>
      <c r="G11" s="21"/>
      <c r="H11" s="21"/>
      <c r="I11" s="21"/>
      <c r="J11" s="21"/>
      <c r="K11" s="21"/>
      <c r="L11" s="21"/>
      <c r="M11" s="21"/>
      <c r="N11" s="21"/>
      <c r="O11" s="21"/>
    </row>
    <row r="12" spans="1:15" ht="14.5" x14ac:dyDescent="0.35">
      <c r="A12" s="185">
        <v>4</v>
      </c>
      <c r="B12" s="188" t="s">
        <v>251</v>
      </c>
      <c r="C12" s="18" t="s">
        <v>15</v>
      </c>
      <c r="D12" s="21">
        <v>72000</v>
      </c>
      <c r="E12" s="21">
        <v>72000</v>
      </c>
      <c r="F12" s="21">
        <v>72000</v>
      </c>
      <c r="G12" s="21"/>
      <c r="H12" s="21"/>
      <c r="I12" s="21"/>
      <c r="J12" s="21"/>
      <c r="K12" s="21"/>
      <c r="L12" s="21"/>
      <c r="M12" s="21"/>
      <c r="N12" s="21"/>
      <c r="O12" s="21"/>
    </row>
    <row r="13" spans="1:15" ht="14.5" x14ac:dyDescent="0.35">
      <c r="A13" s="186"/>
      <c r="B13" s="189"/>
      <c r="C13" s="18" t="s">
        <v>16</v>
      </c>
      <c r="D13" s="21">
        <v>115000</v>
      </c>
      <c r="E13" s="21">
        <v>115000</v>
      </c>
      <c r="F13" s="21">
        <v>115000</v>
      </c>
      <c r="G13" s="21"/>
      <c r="H13" s="21"/>
      <c r="I13" s="21"/>
      <c r="J13" s="21"/>
      <c r="K13" s="21"/>
      <c r="L13" s="21"/>
      <c r="M13" s="21"/>
      <c r="N13" s="21"/>
      <c r="O13" s="21"/>
    </row>
    <row r="14" spans="1:15" ht="14.5" x14ac:dyDescent="0.35">
      <c r="A14" s="185">
        <v>5</v>
      </c>
      <c r="B14" s="188" t="s">
        <v>252</v>
      </c>
      <c r="C14" s="18" t="s">
        <v>15</v>
      </c>
      <c r="D14" s="21">
        <f>109125+364125</f>
        <v>473250</v>
      </c>
      <c r="E14" s="21">
        <f>109125+364125</f>
        <v>473250</v>
      </c>
      <c r="F14" s="21">
        <f>109125+364125</f>
        <v>473250</v>
      </c>
      <c r="G14" s="21"/>
      <c r="H14" s="21"/>
      <c r="I14" s="21"/>
      <c r="J14" s="21"/>
      <c r="K14" s="21"/>
      <c r="L14" s="21"/>
      <c r="M14" s="21"/>
      <c r="N14" s="21"/>
      <c r="O14" s="21"/>
    </row>
    <row r="15" spans="1:15" ht="14.5" x14ac:dyDescent="0.35">
      <c r="A15" s="186"/>
      <c r="B15" s="189"/>
      <c r="C15" s="18" t="s">
        <v>16</v>
      </c>
      <c r="D15" s="21">
        <v>700000</v>
      </c>
      <c r="E15" s="21">
        <v>710000</v>
      </c>
      <c r="F15" s="21">
        <v>700000</v>
      </c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14.5" x14ac:dyDescent="0.35">
      <c r="A16" s="185">
        <v>6</v>
      </c>
      <c r="B16" s="188" t="s">
        <v>253</v>
      </c>
      <c r="C16" s="18" t="s">
        <v>15</v>
      </c>
      <c r="D16" s="21">
        <f>54000+100000</f>
        <v>154000</v>
      </c>
      <c r="E16" s="21">
        <f>40500+100000</f>
        <v>140500</v>
      </c>
      <c r="F16" s="21">
        <f>40500+100000</f>
        <v>140500</v>
      </c>
      <c r="G16" s="21"/>
      <c r="H16" s="21"/>
      <c r="I16" s="21"/>
      <c r="J16" s="21"/>
      <c r="K16" s="21"/>
      <c r="L16" s="21"/>
      <c r="M16" s="21"/>
      <c r="N16" s="21"/>
      <c r="O16" s="21"/>
    </row>
    <row r="17" spans="1:15" ht="14.5" x14ac:dyDescent="0.35">
      <c r="A17" s="186"/>
      <c r="B17" s="189"/>
      <c r="C17" s="18" t="s">
        <v>16</v>
      </c>
      <c r="D17" s="21">
        <v>145000</v>
      </c>
      <c r="E17" s="21">
        <v>175000</v>
      </c>
      <c r="F17" s="21">
        <v>175000</v>
      </c>
      <c r="G17" s="21"/>
      <c r="H17" s="21"/>
      <c r="I17" s="21"/>
      <c r="J17" s="21"/>
      <c r="K17" s="21"/>
      <c r="L17" s="21"/>
      <c r="M17" s="21"/>
      <c r="N17" s="21"/>
      <c r="O17" s="21"/>
    </row>
    <row r="18" spans="1:15" ht="15" customHeight="1" x14ac:dyDescent="0.35">
      <c r="A18" s="185">
        <v>7</v>
      </c>
      <c r="B18" s="188" t="s">
        <v>17</v>
      </c>
      <c r="C18" s="18" t="s">
        <v>15</v>
      </c>
      <c r="D18" s="115">
        <v>175000</v>
      </c>
      <c r="E18" s="21">
        <v>175700</v>
      </c>
      <c r="F18" s="117">
        <v>175500</v>
      </c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5" customHeight="1" x14ac:dyDescent="0.35">
      <c r="A19" s="186"/>
      <c r="B19" s="189"/>
      <c r="C19" s="18" t="s">
        <v>16</v>
      </c>
      <c r="D19" s="116">
        <v>290000</v>
      </c>
      <c r="E19" s="21">
        <v>305000</v>
      </c>
      <c r="F19" s="21">
        <v>305000</v>
      </c>
      <c r="G19" s="21"/>
      <c r="H19" s="21"/>
      <c r="I19" s="21"/>
      <c r="J19" s="21"/>
      <c r="K19" s="21"/>
      <c r="L19" s="21"/>
      <c r="M19" s="21"/>
      <c r="N19" s="21"/>
      <c r="O19" s="21"/>
    </row>
    <row r="20" spans="1:15" ht="15" customHeight="1" x14ac:dyDescent="0.35">
      <c r="A20" s="185">
        <v>8</v>
      </c>
      <c r="B20" s="188" t="s">
        <v>18</v>
      </c>
      <c r="C20" s="18" t="s">
        <v>15</v>
      </c>
      <c r="D20" s="115">
        <v>203625</v>
      </c>
      <c r="E20" s="123">
        <v>235125</v>
      </c>
      <c r="F20" s="123">
        <v>235125</v>
      </c>
      <c r="G20" s="21"/>
      <c r="H20" s="21"/>
      <c r="I20" s="21"/>
      <c r="J20" s="21"/>
      <c r="K20" s="21"/>
      <c r="L20" s="21"/>
      <c r="M20" s="21"/>
      <c r="N20" s="21"/>
      <c r="O20" s="21"/>
    </row>
    <row r="21" spans="1:15" ht="15" customHeight="1" x14ac:dyDescent="0.35">
      <c r="A21" s="186"/>
      <c r="B21" s="189"/>
      <c r="C21" s="18" t="s">
        <v>16</v>
      </c>
      <c r="D21" s="116">
        <v>615000</v>
      </c>
      <c r="E21" s="21">
        <v>680000</v>
      </c>
      <c r="F21" s="117">
        <v>665000</v>
      </c>
      <c r="G21" s="21"/>
      <c r="H21" s="21"/>
      <c r="I21" s="21"/>
      <c r="J21" s="21"/>
      <c r="K21" s="21"/>
      <c r="L21" s="21"/>
      <c r="M21" s="21"/>
      <c r="N21" s="21"/>
      <c r="O21" s="21"/>
    </row>
    <row r="22" spans="1:15" ht="15" customHeight="1" x14ac:dyDescent="0.35">
      <c r="A22" s="185">
        <v>9</v>
      </c>
      <c r="B22" s="188" t="s">
        <v>19</v>
      </c>
      <c r="C22" s="18" t="s">
        <v>15</v>
      </c>
      <c r="D22" s="115">
        <v>2147525</v>
      </c>
      <c r="E22" s="123">
        <v>2183650</v>
      </c>
      <c r="F22" s="117">
        <v>2185200</v>
      </c>
      <c r="G22" s="21"/>
      <c r="H22" s="21"/>
      <c r="I22" s="21"/>
      <c r="J22" s="21"/>
      <c r="K22" s="21"/>
      <c r="L22" s="21"/>
      <c r="M22" s="21"/>
      <c r="N22" s="21"/>
      <c r="O22" s="21"/>
    </row>
    <row r="23" spans="1:15" ht="15" customHeight="1" x14ac:dyDescent="0.35">
      <c r="A23" s="186"/>
      <c r="B23" s="189"/>
      <c r="C23" s="18" t="s">
        <v>16</v>
      </c>
      <c r="D23" s="115">
        <v>4000000</v>
      </c>
      <c r="E23" s="21">
        <v>4030000</v>
      </c>
      <c r="F23" s="117">
        <v>4020000</v>
      </c>
      <c r="G23" s="21"/>
      <c r="H23" s="21"/>
      <c r="I23" s="21"/>
      <c r="J23" s="21"/>
      <c r="K23" s="21"/>
      <c r="L23" s="21"/>
      <c r="M23" s="21"/>
      <c r="N23" s="21"/>
      <c r="O23" s="21"/>
    </row>
    <row r="24" spans="1:15" ht="15" customHeight="1" x14ac:dyDescent="0.35">
      <c r="A24" s="185">
        <v>10</v>
      </c>
      <c r="B24" s="187" t="s">
        <v>20</v>
      </c>
      <c r="C24" s="18" t="s">
        <v>15</v>
      </c>
      <c r="D24" s="115">
        <v>285125</v>
      </c>
      <c r="E24" s="123">
        <v>230250</v>
      </c>
      <c r="F24" s="117">
        <v>280875</v>
      </c>
      <c r="G24" s="21"/>
      <c r="H24" s="21"/>
      <c r="I24" s="21"/>
      <c r="J24" s="21"/>
      <c r="K24" s="21"/>
      <c r="L24" s="21"/>
      <c r="M24" s="21"/>
      <c r="N24" s="21"/>
      <c r="O24" s="21"/>
    </row>
    <row r="25" spans="1:15" ht="15" customHeight="1" x14ac:dyDescent="0.35">
      <c r="A25" s="186"/>
      <c r="B25" s="187"/>
      <c r="C25" s="18" t="s">
        <v>16</v>
      </c>
      <c r="D25" s="116">
        <v>310000</v>
      </c>
      <c r="E25" s="21">
        <v>325000</v>
      </c>
      <c r="F25" s="21">
        <v>325000</v>
      </c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" customHeight="1" x14ac:dyDescent="0.35">
      <c r="A26" s="185">
        <v>11</v>
      </c>
      <c r="B26" s="187" t="s">
        <v>273</v>
      </c>
      <c r="C26" s="18" t="s">
        <v>15</v>
      </c>
      <c r="D26" s="129">
        <v>2068975</v>
      </c>
      <c r="E26" s="123">
        <v>2041975</v>
      </c>
      <c r="F26" s="123">
        <v>2041975</v>
      </c>
      <c r="G26" s="21"/>
      <c r="H26" s="21"/>
      <c r="I26" s="21"/>
      <c r="J26" s="21"/>
      <c r="K26" s="21"/>
      <c r="L26" s="21"/>
      <c r="M26" s="21"/>
      <c r="N26" s="21"/>
      <c r="O26" s="21"/>
    </row>
    <row r="27" spans="1:15" ht="15" customHeight="1" x14ac:dyDescent="0.35">
      <c r="A27" s="186"/>
      <c r="B27" s="187"/>
      <c r="C27" s="18" t="s">
        <v>16</v>
      </c>
      <c r="D27" s="116">
        <v>3495000</v>
      </c>
      <c r="E27" s="21">
        <v>3790000</v>
      </c>
      <c r="F27" s="117">
        <v>3775000</v>
      </c>
      <c r="G27" s="21"/>
      <c r="H27" s="21"/>
      <c r="I27" s="21"/>
      <c r="J27" s="21"/>
      <c r="K27" s="21"/>
      <c r="L27" s="21"/>
      <c r="M27" s="21"/>
      <c r="N27" s="21"/>
      <c r="O27" s="21"/>
    </row>
    <row r="28" spans="1:15" ht="15" customHeight="1" x14ac:dyDescent="0.35">
      <c r="A28" s="185">
        <v>12</v>
      </c>
      <c r="B28" s="187" t="s">
        <v>21</v>
      </c>
      <c r="C28" s="18" t="s">
        <v>15</v>
      </c>
      <c r="D28" s="129">
        <v>376125</v>
      </c>
      <c r="E28" s="69">
        <v>376125</v>
      </c>
      <c r="F28" s="69">
        <v>376125</v>
      </c>
      <c r="G28" s="21"/>
      <c r="H28" s="21"/>
      <c r="I28" s="21"/>
      <c r="J28" s="21"/>
      <c r="K28" s="21"/>
      <c r="L28" s="21"/>
      <c r="M28" s="21"/>
      <c r="N28" s="21"/>
      <c r="O28" s="21"/>
    </row>
    <row r="29" spans="1:15" ht="15" customHeight="1" x14ac:dyDescent="0.35">
      <c r="A29" s="186"/>
      <c r="B29" s="187"/>
      <c r="C29" s="18" t="s">
        <v>16</v>
      </c>
      <c r="D29" s="115">
        <v>395000</v>
      </c>
      <c r="E29" s="21">
        <v>395000</v>
      </c>
      <c r="F29" s="21">
        <v>395000</v>
      </c>
      <c r="G29" s="21"/>
      <c r="H29" s="21"/>
      <c r="I29" s="21"/>
      <c r="J29" s="21"/>
      <c r="K29" s="21"/>
      <c r="L29" s="21"/>
      <c r="M29" s="21"/>
      <c r="N29" s="21"/>
      <c r="O29" s="21"/>
    </row>
    <row r="30" spans="1:15" ht="15" customHeight="1" x14ac:dyDescent="0.35">
      <c r="A30" s="185">
        <v>13</v>
      </c>
      <c r="B30" s="187" t="s">
        <v>272</v>
      </c>
      <c r="C30" s="18" t="s">
        <v>15</v>
      </c>
      <c r="D30" s="129">
        <v>217000</v>
      </c>
      <c r="E30" s="69">
        <v>217000</v>
      </c>
      <c r="F30" s="69">
        <v>217000</v>
      </c>
      <c r="G30" s="21"/>
      <c r="H30" s="21"/>
      <c r="I30" s="21"/>
      <c r="J30" s="21"/>
      <c r="K30" s="21"/>
      <c r="L30" s="21"/>
      <c r="M30" s="21"/>
      <c r="N30" s="21"/>
      <c r="O30" s="21"/>
    </row>
    <row r="31" spans="1:15" ht="15" customHeight="1" x14ac:dyDescent="0.35">
      <c r="A31" s="186"/>
      <c r="B31" s="187"/>
      <c r="C31" s="18" t="s">
        <v>16</v>
      </c>
      <c r="D31" s="116">
        <v>365000</v>
      </c>
      <c r="E31" s="18">
        <v>365000</v>
      </c>
      <c r="F31" s="18">
        <v>365000</v>
      </c>
      <c r="G31" s="21"/>
      <c r="H31" s="21"/>
      <c r="I31" s="21"/>
      <c r="J31" s="21"/>
      <c r="K31" s="21"/>
      <c r="L31" s="21"/>
      <c r="M31" s="21"/>
      <c r="N31" s="21"/>
      <c r="O31" s="21"/>
    </row>
    <row r="32" spans="1:15" ht="15" customHeight="1" x14ac:dyDescent="0.35">
      <c r="A32" s="185">
        <v>14</v>
      </c>
      <c r="B32" s="187" t="s">
        <v>271</v>
      </c>
      <c r="C32" s="18" t="s">
        <v>15</v>
      </c>
      <c r="D32" s="129">
        <v>844450</v>
      </c>
      <c r="E32" s="118">
        <v>741450</v>
      </c>
      <c r="F32" s="117">
        <v>891450</v>
      </c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5" customHeight="1" x14ac:dyDescent="0.35">
      <c r="A33" s="186"/>
      <c r="B33" s="187"/>
      <c r="C33" s="18" t="s">
        <v>16</v>
      </c>
      <c r="D33" s="116">
        <v>410000</v>
      </c>
      <c r="E33" s="21">
        <v>360000</v>
      </c>
      <c r="F33" s="117">
        <v>360000</v>
      </c>
      <c r="G33" s="21"/>
      <c r="H33" s="21"/>
      <c r="I33" s="21"/>
      <c r="J33" s="21"/>
      <c r="K33" s="21"/>
      <c r="L33" s="21"/>
      <c r="M33" s="21"/>
      <c r="N33" s="21"/>
      <c r="O33" s="21"/>
    </row>
    <row r="34" spans="1:15" ht="15" customHeight="1" x14ac:dyDescent="0.35">
      <c r="A34" s="185">
        <v>15</v>
      </c>
      <c r="B34" s="187" t="s">
        <v>22</v>
      </c>
      <c r="C34" s="18" t="s">
        <v>15</v>
      </c>
      <c r="D34" s="115">
        <v>1418546.4200000002</v>
      </c>
      <c r="E34" s="120">
        <f>86500+1150262</f>
        <v>1236762</v>
      </c>
      <c r="F34" s="120">
        <f>1139595+87500</f>
        <v>1227095</v>
      </c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15" customHeight="1" x14ac:dyDescent="0.35">
      <c r="A35" s="186"/>
      <c r="B35" s="187"/>
      <c r="C35" s="18" t="s">
        <v>16</v>
      </c>
      <c r="D35" s="116">
        <v>865000</v>
      </c>
      <c r="E35" s="120">
        <v>865000</v>
      </c>
      <c r="F35" s="121">
        <v>875000</v>
      </c>
      <c r="G35" s="21"/>
      <c r="H35" s="21"/>
      <c r="I35" s="21"/>
      <c r="J35" s="21"/>
      <c r="K35" s="21"/>
      <c r="L35" s="21"/>
      <c r="M35" s="21"/>
      <c r="N35" s="21"/>
      <c r="O35" s="21"/>
    </row>
    <row r="36" spans="1:15" ht="15" customHeight="1" x14ac:dyDescent="0.35">
      <c r="A36" s="185">
        <v>16</v>
      </c>
      <c r="B36" s="187" t="s">
        <v>265</v>
      </c>
      <c r="C36" s="18" t="s">
        <v>15</v>
      </c>
      <c r="D36" s="115">
        <v>275000</v>
      </c>
      <c r="E36" s="123">
        <v>377125</v>
      </c>
      <c r="F36" s="123">
        <v>377125</v>
      </c>
      <c r="G36" s="21"/>
      <c r="H36" s="21"/>
      <c r="I36" s="21"/>
      <c r="J36" s="21"/>
      <c r="K36" s="21"/>
      <c r="L36" s="21"/>
      <c r="M36" s="21"/>
      <c r="N36" s="21"/>
      <c r="O36" s="21"/>
    </row>
    <row r="37" spans="1:15" ht="15" customHeight="1" x14ac:dyDescent="0.35">
      <c r="A37" s="186"/>
      <c r="B37" s="187"/>
      <c r="C37" s="18" t="s">
        <v>16</v>
      </c>
      <c r="D37" s="116">
        <v>325000</v>
      </c>
      <c r="E37" s="21">
        <v>415000</v>
      </c>
      <c r="F37" s="21">
        <v>415000</v>
      </c>
      <c r="G37" s="21"/>
      <c r="H37" s="21"/>
      <c r="I37" s="21"/>
      <c r="J37" s="21"/>
      <c r="K37" s="21"/>
      <c r="L37" s="21"/>
      <c r="M37" s="21"/>
      <c r="N37" s="21"/>
      <c r="O37" s="21"/>
    </row>
    <row r="38" spans="1:15" ht="15" customHeight="1" x14ac:dyDescent="0.35">
      <c r="A38" s="185">
        <v>17</v>
      </c>
      <c r="B38" s="187" t="s">
        <v>23</v>
      </c>
      <c r="C38" s="18" t="s">
        <v>15</v>
      </c>
      <c r="D38" s="115">
        <v>213625</v>
      </c>
      <c r="E38" s="21">
        <v>227125</v>
      </c>
      <c r="F38" s="21">
        <v>227125</v>
      </c>
      <c r="G38" s="21"/>
      <c r="H38" s="21"/>
      <c r="I38" s="21"/>
      <c r="J38" s="21"/>
      <c r="K38" s="21"/>
      <c r="L38" s="21"/>
      <c r="M38" s="21"/>
      <c r="N38" s="21"/>
      <c r="O38" s="21"/>
    </row>
    <row r="39" spans="1:15" ht="15" customHeight="1" x14ac:dyDescent="0.35">
      <c r="A39" s="186"/>
      <c r="B39" s="187"/>
      <c r="C39" s="18" t="s">
        <v>16</v>
      </c>
      <c r="D39" s="116">
        <v>435000</v>
      </c>
      <c r="E39" s="21">
        <v>450000</v>
      </c>
      <c r="F39" s="21">
        <v>450000</v>
      </c>
      <c r="G39" s="21"/>
      <c r="H39" s="21"/>
      <c r="I39" s="21"/>
      <c r="J39" s="21"/>
      <c r="K39" s="21"/>
      <c r="L39" s="21"/>
      <c r="M39" s="21"/>
      <c r="N39" s="21"/>
      <c r="O39" s="21"/>
    </row>
    <row r="40" spans="1:15" ht="15" customHeight="1" x14ac:dyDescent="0.35">
      <c r="A40" s="185">
        <v>18</v>
      </c>
      <c r="B40" s="187" t="s">
        <v>266</v>
      </c>
      <c r="C40" s="18" t="s">
        <v>15</v>
      </c>
      <c r="D40" s="115">
        <v>446500</v>
      </c>
      <c r="E40" s="21">
        <v>446500</v>
      </c>
      <c r="F40" s="21">
        <v>446500</v>
      </c>
      <c r="G40" s="21"/>
      <c r="H40" s="21"/>
      <c r="I40" s="21"/>
      <c r="J40" s="21"/>
      <c r="K40" s="21"/>
      <c r="L40" s="21"/>
      <c r="M40" s="21"/>
      <c r="N40" s="21"/>
      <c r="O40" s="21"/>
    </row>
    <row r="41" spans="1:15" ht="15" customHeight="1" x14ac:dyDescent="0.35">
      <c r="A41" s="186"/>
      <c r="B41" s="187"/>
      <c r="C41" s="18" t="s">
        <v>16</v>
      </c>
      <c r="D41" s="116">
        <v>705000</v>
      </c>
      <c r="E41" s="21">
        <v>685000</v>
      </c>
      <c r="F41" s="21">
        <v>685000</v>
      </c>
      <c r="G41" s="21"/>
      <c r="H41" s="21"/>
      <c r="I41" s="21"/>
      <c r="J41" s="21"/>
      <c r="K41" s="21"/>
      <c r="L41" s="21"/>
      <c r="M41" s="21"/>
      <c r="N41" s="21"/>
      <c r="O41" s="21"/>
    </row>
    <row r="42" spans="1:15" ht="15" customHeight="1" x14ac:dyDescent="0.35">
      <c r="A42" s="185">
        <v>19</v>
      </c>
      <c r="B42" s="187" t="s">
        <v>267</v>
      </c>
      <c r="C42" s="18" t="s">
        <v>15</v>
      </c>
      <c r="D42" s="115">
        <v>239125</v>
      </c>
      <c r="E42" s="21">
        <v>239125</v>
      </c>
      <c r="F42" s="21">
        <v>239125</v>
      </c>
      <c r="G42" s="21"/>
      <c r="H42" s="21"/>
      <c r="I42" s="21"/>
      <c r="J42" s="21"/>
      <c r="K42" s="21"/>
      <c r="L42" s="21"/>
      <c r="M42" s="21"/>
      <c r="N42" s="21"/>
      <c r="O42" s="21"/>
    </row>
    <row r="43" spans="1:15" ht="15" customHeight="1" x14ac:dyDescent="0.35">
      <c r="A43" s="186"/>
      <c r="B43" s="187"/>
      <c r="C43" s="18" t="s">
        <v>16</v>
      </c>
      <c r="D43" s="116">
        <v>535000</v>
      </c>
      <c r="E43" s="18">
        <v>535000</v>
      </c>
      <c r="F43" s="117">
        <v>495000</v>
      </c>
      <c r="G43" s="21"/>
      <c r="H43" s="21"/>
      <c r="I43" s="21"/>
      <c r="J43" s="21"/>
      <c r="K43" s="21"/>
      <c r="L43" s="21"/>
      <c r="M43" s="21"/>
      <c r="N43" s="21"/>
      <c r="O43" s="21"/>
    </row>
    <row r="44" spans="1:15" ht="15" customHeight="1" x14ac:dyDescent="0.35">
      <c r="A44" s="185">
        <v>20</v>
      </c>
      <c r="B44" s="187" t="s">
        <v>24</v>
      </c>
      <c r="C44" s="18" t="s">
        <v>15</v>
      </c>
      <c r="D44" s="115">
        <v>279375</v>
      </c>
      <c r="E44" s="123">
        <v>244125</v>
      </c>
      <c r="F44" s="117">
        <v>257625</v>
      </c>
      <c r="G44" s="21"/>
      <c r="H44" s="21"/>
      <c r="I44" s="21"/>
      <c r="J44" s="21"/>
      <c r="K44" s="21"/>
      <c r="L44" s="21"/>
      <c r="M44" s="21"/>
      <c r="N44" s="21"/>
      <c r="O44" s="21"/>
    </row>
    <row r="45" spans="1:15" ht="15" customHeight="1" x14ac:dyDescent="0.35">
      <c r="A45" s="186"/>
      <c r="B45" s="187"/>
      <c r="C45" s="18" t="s">
        <v>16</v>
      </c>
      <c r="D45" s="116">
        <v>795000</v>
      </c>
      <c r="E45" s="21">
        <v>745000</v>
      </c>
      <c r="F45" s="21">
        <v>745000</v>
      </c>
      <c r="G45" s="21"/>
      <c r="H45" s="21"/>
      <c r="I45" s="21"/>
      <c r="J45" s="21"/>
      <c r="K45" s="21"/>
      <c r="L45" s="21"/>
      <c r="M45" s="21"/>
      <c r="N45" s="21"/>
      <c r="O45" s="21"/>
    </row>
    <row r="46" spans="1:15" ht="15" customHeight="1" x14ac:dyDescent="0.35">
      <c r="A46" s="185">
        <v>21</v>
      </c>
      <c r="B46" s="187" t="s">
        <v>25</v>
      </c>
      <c r="C46" s="18" t="s">
        <v>15</v>
      </c>
      <c r="D46" s="115">
        <v>288625</v>
      </c>
      <c r="E46" s="123">
        <v>275125</v>
      </c>
      <c r="F46" s="123">
        <v>275125</v>
      </c>
      <c r="G46" s="21"/>
      <c r="H46" s="21"/>
      <c r="I46" s="21"/>
      <c r="J46" s="21"/>
      <c r="K46" s="21"/>
      <c r="L46" s="21"/>
      <c r="M46" s="21"/>
      <c r="N46" s="21"/>
      <c r="O46" s="21"/>
    </row>
    <row r="47" spans="1:15" ht="15" customHeight="1" x14ac:dyDescent="0.35">
      <c r="A47" s="186"/>
      <c r="B47" s="187"/>
      <c r="C47" s="18" t="s">
        <v>16</v>
      </c>
      <c r="D47" s="116">
        <v>375000</v>
      </c>
      <c r="E47" s="21">
        <v>355000</v>
      </c>
      <c r="F47" s="21">
        <v>355000</v>
      </c>
      <c r="G47" s="21"/>
      <c r="H47" s="21"/>
      <c r="I47" s="21"/>
      <c r="J47" s="21"/>
      <c r="K47" s="21"/>
      <c r="L47" s="21"/>
      <c r="M47" s="21"/>
      <c r="N47" s="21"/>
      <c r="O47" s="21"/>
    </row>
    <row r="48" spans="1:15" ht="15" customHeight="1" x14ac:dyDescent="0.35">
      <c r="A48" s="185">
        <v>22</v>
      </c>
      <c r="B48" s="187" t="s">
        <v>26</v>
      </c>
      <c r="C48" s="18" t="s">
        <v>15</v>
      </c>
      <c r="D48" s="115">
        <v>325500</v>
      </c>
      <c r="E48" s="118">
        <v>285000</v>
      </c>
      <c r="F48" s="117">
        <v>271500</v>
      </c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15" customHeight="1" x14ac:dyDescent="0.35">
      <c r="A49" s="186"/>
      <c r="B49" s="187"/>
      <c r="C49" s="18" t="s">
        <v>16</v>
      </c>
      <c r="D49" s="116">
        <v>1215000</v>
      </c>
      <c r="E49" s="21">
        <v>1145000</v>
      </c>
      <c r="F49" s="117">
        <v>1125000</v>
      </c>
      <c r="G49" s="21"/>
      <c r="H49" s="21"/>
      <c r="I49" s="21"/>
      <c r="J49" s="21"/>
      <c r="K49" s="21"/>
      <c r="L49" s="21"/>
      <c r="M49" s="21"/>
      <c r="N49" s="21"/>
      <c r="O49" s="21"/>
    </row>
    <row r="50" spans="1:15" ht="15" customHeight="1" x14ac:dyDescent="0.35">
      <c r="A50" s="185">
        <v>23</v>
      </c>
      <c r="B50" s="187" t="s">
        <v>27</v>
      </c>
      <c r="C50" s="18" t="s">
        <v>15</v>
      </c>
      <c r="D50" s="115">
        <v>170000</v>
      </c>
      <c r="E50" s="118">
        <v>194500</v>
      </c>
      <c r="F50" s="118">
        <v>194500</v>
      </c>
      <c r="G50" s="21"/>
      <c r="H50" s="21"/>
      <c r="I50" s="21"/>
      <c r="J50" s="21"/>
      <c r="K50" s="21"/>
      <c r="L50" s="21"/>
      <c r="M50" s="21"/>
      <c r="N50" s="21"/>
      <c r="O50" s="21"/>
    </row>
    <row r="51" spans="1:15" ht="15" customHeight="1" x14ac:dyDescent="0.35">
      <c r="A51" s="186"/>
      <c r="B51" s="187"/>
      <c r="C51" s="18" t="s">
        <v>16</v>
      </c>
      <c r="D51" s="116">
        <v>295000</v>
      </c>
      <c r="E51" s="21">
        <v>305000</v>
      </c>
      <c r="F51" s="21">
        <v>305000</v>
      </c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15" customHeight="1" x14ac:dyDescent="0.35">
      <c r="A52" s="185">
        <v>24</v>
      </c>
      <c r="B52" s="187" t="s">
        <v>268</v>
      </c>
      <c r="C52" s="18" t="s">
        <v>15</v>
      </c>
      <c r="D52" s="115">
        <v>549250</v>
      </c>
      <c r="E52" s="118">
        <v>608125</v>
      </c>
      <c r="F52" s="117">
        <v>621625</v>
      </c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15" customHeight="1" x14ac:dyDescent="0.35">
      <c r="A53" s="186"/>
      <c r="B53" s="187"/>
      <c r="C53" s="18" t="s">
        <v>16</v>
      </c>
      <c r="D53" s="115">
        <v>845000</v>
      </c>
      <c r="E53" s="21">
        <v>990000</v>
      </c>
      <c r="F53" s="21">
        <v>990000</v>
      </c>
      <c r="G53" s="21"/>
      <c r="H53" s="21"/>
      <c r="I53" s="21"/>
      <c r="J53" s="21"/>
      <c r="K53" s="21"/>
      <c r="L53" s="21"/>
      <c r="M53" s="21"/>
      <c r="N53" s="21"/>
      <c r="O53" s="21"/>
    </row>
    <row r="54" spans="1:15" ht="15" customHeight="1" x14ac:dyDescent="0.35">
      <c r="A54" s="185">
        <v>25</v>
      </c>
      <c r="B54" s="187" t="s">
        <v>270</v>
      </c>
      <c r="C54" s="18" t="s">
        <v>15</v>
      </c>
      <c r="D54" s="115">
        <v>734750</v>
      </c>
      <c r="E54" s="21">
        <v>734750</v>
      </c>
      <c r="F54" s="21">
        <v>734750</v>
      </c>
      <c r="G54" s="21"/>
      <c r="H54" s="21"/>
      <c r="I54" s="21"/>
      <c r="J54" s="21"/>
      <c r="K54" s="21"/>
      <c r="L54" s="21"/>
      <c r="M54" s="21"/>
      <c r="N54" s="21"/>
      <c r="O54" s="21"/>
    </row>
    <row r="55" spans="1:15" ht="15" customHeight="1" x14ac:dyDescent="0.35">
      <c r="A55" s="186"/>
      <c r="B55" s="187"/>
      <c r="C55" s="18" t="s">
        <v>16</v>
      </c>
      <c r="D55" s="116">
        <v>565000</v>
      </c>
      <c r="E55" s="21">
        <v>550000</v>
      </c>
      <c r="F55" s="21">
        <v>550000</v>
      </c>
      <c r="G55" s="21"/>
      <c r="H55" s="21"/>
      <c r="I55" s="21"/>
      <c r="J55" s="21"/>
      <c r="K55" s="21"/>
      <c r="L55" s="21"/>
      <c r="M55" s="21"/>
      <c r="N55" s="21"/>
      <c r="O55" s="21"/>
    </row>
    <row r="56" spans="1:15" ht="14.5" x14ac:dyDescent="0.35">
      <c r="A56" s="185">
        <v>26</v>
      </c>
      <c r="B56" s="187" t="s">
        <v>254</v>
      </c>
      <c r="C56" s="18" t="s">
        <v>15</v>
      </c>
      <c r="D56" s="115">
        <v>288625</v>
      </c>
      <c r="E56" s="118">
        <v>302125</v>
      </c>
      <c r="F56" s="118">
        <v>302125</v>
      </c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4.5" x14ac:dyDescent="0.35">
      <c r="A57" s="186"/>
      <c r="B57" s="187"/>
      <c r="C57" s="18" t="s">
        <v>16</v>
      </c>
      <c r="D57" s="116">
        <v>520000</v>
      </c>
      <c r="E57" s="21">
        <v>515000</v>
      </c>
      <c r="F57" s="117">
        <v>520000</v>
      </c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15" customHeight="1" x14ac:dyDescent="0.35">
      <c r="A58" s="185">
        <v>27</v>
      </c>
      <c r="B58" s="188" t="s">
        <v>28</v>
      </c>
      <c r="C58" s="18" t="s">
        <v>15</v>
      </c>
      <c r="D58" s="115">
        <v>654000</v>
      </c>
      <c r="E58" s="118">
        <v>691125</v>
      </c>
      <c r="F58" s="118">
        <v>691125</v>
      </c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15" customHeight="1" x14ac:dyDescent="0.35">
      <c r="A59" s="186"/>
      <c r="B59" s="189"/>
      <c r="C59" s="18" t="s">
        <v>16</v>
      </c>
      <c r="D59" s="115">
        <v>445000</v>
      </c>
      <c r="E59" s="21">
        <v>460000</v>
      </c>
      <c r="F59" s="21">
        <v>460000</v>
      </c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15" customHeight="1" x14ac:dyDescent="0.35">
      <c r="A60" s="185">
        <v>28</v>
      </c>
      <c r="B60" s="188" t="s">
        <v>269</v>
      </c>
      <c r="C60" s="18" t="s">
        <v>15</v>
      </c>
      <c r="D60" s="115">
        <v>377625</v>
      </c>
      <c r="E60" s="118">
        <v>364125</v>
      </c>
      <c r="F60" s="118">
        <v>364125</v>
      </c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15" customHeight="1" x14ac:dyDescent="0.35">
      <c r="A61" s="186"/>
      <c r="B61" s="189"/>
      <c r="C61" s="18" t="s">
        <v>16</v>
      </c>
      <c r="D61" s="116">
        <v>561500</v>
      </c>
      <c r="E61" s="21">
        <v>531500</v>
      </c>
      <c r="F61" s="117">
        <v>516500</v>
      </c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15" customHeight="1" x14ac:dyDescent="0.35">
      <c r="A62" s="185">
        <v>29</v>
      </c>
      <c r="B62" s="188" t="s">
        <v>29</v>
      </c>
      <c r="C62" s="18" t="s">
        <v>15</v>
      </c>
      <c r="D62" s="115">
        <v>211625</v>
      </c>
      <c r="E62" s="118">
        <v>226000</v>
      </c>
      <c r="F62" s="118">
        <v>226000</v>
      </c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15" customHeight="1" x14ac:dyDescent="0.35">
      <c r="A63" s="186"/>
      <c r="B63" s="189"/>
      <c r="C63" s="18" t="s">
        <v>16</v>
      </c>
      <c r="D63" s="116">
        <v>305000</v>
      </c>
      <c r="E63" s="21">
        <v>265000</v>
      </c>
      <c r="F63" s="21">
        <v>265000</v>
      </c>
      <c r="G63" s="21"/>
      <c r="H63" s="21"/>
      <c r="I63" s="21"/>
      <c r="J63" s="21"/>
      <c r="K63" s="21"/>
      <c r="L63" s="21"/>
      <c r="M63" s="21"/>
      <c r="N63" s="21"/>
      <c r="O63" s="21"/>
    </row>
    <row r="64" spans="1:15" ht="15" customHeight="1" x14ac:dyDescent="0.35">
      <c r="A64" s="185">
        <v>30</v>
      </c>
      <c r="B64" s="188" t="s">
        <v>30</v>
      </c>
      <c r="C64" s="18" t="s">
        <v>15</v>
      </c>
      <c r="D64" s="115">
        <v>69000</v>
      </c>
      <c r="E64" s="21">
        <v>69000</v>
      </c>
      <c r="F64" s="21">
        <v>69000</v>
      </c>
      <c r="G64" s="21"/>
      <c r="H64" s="21"/>
      <c r="I64" s="21"/>
      <c r="J64" s="21"/>
      <c r="K64" s="21"/>
      <c r="L64" s="21"/>
      <c r="M64" s="21"/>
      <c r="N64" s="21"/>
      <c r="O64" s="21"/>
    </row>
    <row r="65" spans="1:15" ht="15" customHeight="1" x14ac:dyDescent="0.35">
      <c r="A65" s="186"/>
      <c r="B65" s="189"/>
      <c r="C65" s="18" t="s">
        <v>16</v>
      </c>
      <c r="D65" s="115">
        <v>115000</v>
      </c>
      <c r="E65" s="21">
        <v>135000</v>
      </c>
      <c r="F65" s="21">
        <v>135000</v>
      </c>
      <c r="G65" s="21"/>
      <c r="H65" s="21"/>
      <c r="I65" s="21"/>
      <c r="J65" s="21"/>
      <c r="K65" s="21"/>
      <c r="L65" s="21"/>
      <c r="M65" s="21"/>
      <c r="N65" s="21"/>
      <c r="O65" s="21"/>
    </row>
    <row r="66" spans="1:15" ht="15" customHeight="1" x14ac:dyDescent="0.35">
      <c r="A66" s="185">
        <v>31</v>
      </c>
      <c r="B66" s="188" t="s">
        <v>31</v>
      </c>
      <c r="C66" s="18" t="s">
        <v>15</v>
      </c>
      <c r="D66" s="115">
        <v>1297720</v>
      </c>
      <c r="E66" s="118">
        <v>1291095</v>
      </c>
      <c r="F66" s="117">
        <v>1297720</v>
      </c>
      <c r="G66" s="21"/>
      <c r="H66" s="21"/>
      <c r="I66" s="21"/>
      <c r="J66" s="21"/>
      <c r="K66" s="21"/>
      <c r="L66" s="21"/>
      <c r="M66" s="21"/>
      <c r="N66" s="21"/>
      <c r="O66" s="21"/>
    </row>
    <row r="67" spans="1:15" ht="15" customHeight="1" x14ac:dyDescent="0.35">
      <c r="A67" s="186"/>
      <c r="B67" s="189"/>
      <c r="C67" s="18" t="s">
        <v>16</v>
      </c>
      <c r="D67" s="116">
        <v>2940000</v>
      </c>
      <c r="E67" s="21">
        <v>3090000</v>
      </c>
      <c r="F67" s="117">
        <v>3095000</v>
      </c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15" customHeight="1" x14ac:dyDescent="0.35">
      <c r="A68" s="185">
        <v>32</v>
      </c>
      <c r="B68" s="188" t="s">
        <v>32</v>
      </c>
      <c r="C68" s="18" t="s">
        <v>15</v>
      </c>
      <c r="D68" s="115">
        <v>2311000</v>
      </c>
      <c r="E68" s="118">
        <v>666250</v>
      </c>
      <c r="F68" s="118">
        <v>666250</v>
      </c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15" customHeight="1" x14ac:dyDescent="0.35">
      <c r="A69" s="186"/>
      <c r="B69" s="189"/>
      <c r="C69" s="18" t="s">
        <v>16</v>
      </c>
      <c r="D69" s="116">
        <v>1022250</v>
      </c>
      <c r="E69" s="21">
        <v>1035000</v>
      </c>
      <c r="F69" s="117">
        <v>1020000</v>
      </c>
      <c r="G69" s="21"/>
      <c r="H69" s="21"/>
      <c r="I69" s="21"/>
      <c r="J69" s="21"/>
      <c r="K69" s="21"/>
      <c r="L69" s="21"/>
      <c r="M69" s="21"/>
      <c r="N69" s="21"/>
      <c r="O69" s="21"/>
    </row>
    <row r="70" spans="1:15" ht="15" customHeight="1" x14ac:dyDescent="0.35">
      <c r="A70" s="185">
        <v>33</v>
      </c>
      <c r="B70" s="188" t="s">
        <v>33</v>
      </c>
      <c r="C70" s="18" t="s">
        <v>15</v>
      </c>
      <c r="D70" s="115">
        <v>637000</v>
      </c>
      <c r="E70" s="118">
        <v>649250</v>
      </c>
      <c r="F70" s="117">
        <v>661500</v>
      </c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15" customHeight="1" x14ac:dyDescent="0.35">
      <c r="A71" s="186"/>
      <c r="B71" s="189"/>
      <c r="C71" s="18" t="s">
        <v>16</v>
      </c>
      <c r="D71" s="116">
        <v>1090000</v>
      </c>
      <c r="E71" s="21">
        <v>1085000</v>
      </c>
      <c r="F71" s="117">
        <v>1080000</v>
      </c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15" customHeight="1" x14ac:dyDescent="0.35">
      <c r="A72" s="185">
        <v>34</v>
      </c>
      <c r="B72" s="188" t="s">
        <v>34</v>
      </c>
      <c r="C72" s="18" t="s">
        <v>15</v>
      </c>
      <c r="D72" s="115">
        <v>858500</v>
      </c>
      <c r="E72" s="118">
        <v>843750</v>
      </c>
      <c r="F72" s="117">
        <v>856000</v>
      </c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15" customHeight="1" x14ac:dyDescent="0.35">
      <c r="A73" s="186"/>
      <c r="B73" s="189"/>
      <c r="C73" s="18" t="s">
        <v>16</v>
      </c>
      <c r="D73" s="18">
        <v>1210000</v>
      </c>
      <c r="E73" s="21">
        <v>1195000</v>
      </c>
      <c r="F73" s="21">
        <v>1200000</v>
      </c>
      <c r="G73" s="21"/>
      <c r="H73" s="21"/>
      <c r="I73" s="21"/>
      <c r="J73" s="21"/>
      <c r="K73" s="21"/>
      <c r="L73" s="21"/>
      <c r="M73" s="21"/>
      <c r="N73" s="21"/>
      <c r="O73" s="21"/>
    </row>
    <row r="74" spans="1:15" ht="15" customHeight="1" x14ac:dyDescent="0.35">
      <c r="A74" s="185">
        <v>35</v>
      </c>
      <c r="B74" s="188" t="s">
        <v>238</v>
      </c>
      <c r="C74" s="18" t="s">
        <v>15</v>
      </c>
      <c r="D74" s="21">
        <v>2030102</v>
      </c>
      <c r="E74" s="21">
        <v>910437</v>
      </c>
      <c r="F74" s="21">
        <v>910437</v>
      </c>
      <c r="G74" s="21"/>
      <c r="H74" s="21"/>
      <c r="I74" s="21"/>
      <c r="J74" s="21"/>
      <c r="K74" s="21"/>
      <c r="L74" s="21"/>
      <c r="M74" s="21"/>
      <c r="N74" s="21"/>
      <c r="O74" s="21"/>
    </row>
    <row r="75" spans="1:15" ht="15" customHeight="1" x14ac:dyDescent="0.35">
      <c r="A75" s="186"/>
      <c r="B75" s="189"/>
      <c r="C75" s="18" t="s">
        <v>16</v>
      </c>
      <c r="D75" s="21">
        <v>737700</v>
      </c>
      <c r="E75" s="21">
        <v>672700</v>
      </c>
      <c r="F75" s="21">
        <v>672700</v>
      </c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4.5" x14ac:dyDescent="0.35">
      <c r="A76" s="185">
        <v>36</v>
      </c>
      <c r="B76" s="187" t="s">
        <v>239</v>
      </c>
      <c r="C76" s="18" t="s">
        <v>15</v>
      </c>
      <c r="D76" s="21">
        <v>534700</v>
      </c>
      <c r="E76" s="21">
        <v>534700</v>
      </c>
      <c r="F76" s="21">
        <v>534700</v>
      </c>
      <c r="G76" s="21"/>
      <c r="H76" s="21"/>
      <c r="I76" s="21"/>
      <c r="J76" s="21"/>
      <c r="K76" s="21"/>
      <c r="L76" s="21"/>
      <c r="M76" s="21"/>
      <c r="N76" s="21"/>
      <c r="O76" s="21"/>
    </row>
    <row r="77" spans="1:15" ht="14.5" x14ac:dyDescent="0.35">
      <c r="A77" s="186"/>
      <c r="B77" s="187"/>
      <c r="C77" s="18" t="s">
        <v>16</v>
      </c>
      <c r="D77" s="21">
        <v>262500</v>
      </c>
      <c r="E77" s="21">
        <v>262500</v>
      </c>
      <c r="F77" s="21">
        <v>262500</v>
      </c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5" customHeight="1" x14ac:dyDescent="0.35">
      <c r="A78" s="185">
        <v>37</v>
      </c>
      <c r="B78" s="188" t="s">
        <v>240</v>
      </c>
      <c r="C78" s="18" t="s">
        <v>15</v>
      </c>
      <c r="D78" s="21">
        <v>382995</v>
      </c>
      <c r="E78" s="21">
        <v>0</v>
      </c>
      <c r="F78" s="21">
        <v>0</v>
      </c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15" customHeight="1" x14ac:dyDescent="0.35">
      <c r="A79" s="186"/>
      <c r="B79" s="189"/>
      <c r="C79" s="18" t="s">
        <v>16</v>
      </c>
      <c r="D79" s="21">
        <v>405000</v>
      </c>
      <c r="E79" s="21">
        <v>0</v>
      </c>
      <c r="F79" s="21">
        <v>0</v>
      </c>
      <c r="G79" s="21"/>
      <c r="H79" s="21"/>
      <c r="I79" s="21"/>
      <c r="J79" s="21"/>
      <c r="K79" s="21"/>
      <c r="L79" s="21"/>
      <c r="M79" s="21"/>
      <c r="N79" s="21"/>
      <c r="O79" s="21"/>
    </row>
    <row r="80" spans="1:15" ht="15" customHeight="1" x14ac:dyDescent="0.35">
      <c r="A80" s="185">
        <v>38</v>
      </c>
      <c r="B80" s="188" t="s">
        <v>275</v>
      </c>
      <c r="C80" s="18" t="s">
        <v>15</v>
      </c>
      <c r="D80" s="21">
        <v>3000000</v>
      </c>
      <c r="E80" s="21">
        <v>3000000</v>
      </c>
      <c r="F80" s="21">
        <v>3000000</v>
      </c>
      <c r="G80" s="21"/>
      <c r="H80" s="21"/>
      <c r="I80" s="21"/>
      <c r="J80" s="21"/>
      <c r="K80" s="21"/>
      <c r="L80" s="21"/>
      <c r="M80" s="21"/>
      <c r="N80" s="21"/>
      <c r="O80" s="21"/>
    </row>
    <row r="81" spans="1:15" ht="15" customHeight="1" x14ac:dyDescent="0.35">
      <c r="A81" s="186"/>
      <c r="B81" s="189"/>
      <c r="C81" s="18" t="s">
        <v>16</v>
      </c>
      <c r="D81" s="21">
        <v>0</v>
      </c>
      <c r="E81" s="21">
        <v>0</v>
      </c>
      <c r="F81" s="21">
        <v>0</v>
      </c>
      <c r="G81" s="21"/>
      <c r="H81" s="21"/>
      <c r="I81" s="21"/>
      <c r="J81" s="21"/>
      <c r="K81" s="21"/>
      <c r="L81" s="21"/>
      <c r="M81" s="21"/>
      <c r="N81" s="21"/>
      <c r="O81" s="21"/>
    </row>
    <row r="82" spans="1:15" ht="15" customHeight="1" x14ac:dyDescent="0.35">
      <c r="A82" s="185">
        <v>39</v>
      </c>
      <c r="B82" s="188" t="s">
        <v>35</v>
      </c>
      <c r="C82" s="18" t="s">
        <v>15</v>
      </c>
      <c r="D82" s="21">
        <v>0</v>
      </c>
      <c r="E82" s="21">
        <v>0</v>
      </c>
      <c r="F82" s="21">
        <v>0</v>
      </c>
      <c r="G82" s="21"/>
      <c r="H82" s="21"/>
      <c r="I82" s="21"/>
      <c r="J82" s="21"/>
      <c r="K82" s="21"/>
      <c r="L82" s="21"/>
      <c r="M82" s="21"/>
      <c r="N82" s="21"/>
      <c r="O82" s="21"/>
    </row>
    <row r="83" spans="1:15" ht="15" customHeight="1" x14ac:dyDescent="0.35">
      <c r="A83" s="186"/>
      <c r="B83" s="189"/>
      <c r="C83" s="18" t="s">
        <v>16</v>
      </c>
      <c r="D83" s="21">
        <v>250000</v>
      </c>
      <c r="E83" s="21">
        <v>250000</v>
      </c>
      <c r="F83" s="21">
        <v>330000</v>
      </c>
      <c r="G83" s="21"/>
      <c r="H83" s="21"/>
      <c r="I83" s="21"/>
      <c r="J83" s="21"/>
      <c r="K83" s="21"/>
      <c r="L83" s="21"/>
      <c r="M83" s="21"/>
      <c r="N83" s="21"/>
      <c r="O83" s="21"/>
    </row>
    <row r="84" spans="1:15" ht="15" customHeight="1" x14ac:dyDescent="0.35">
      <c r="A84" s="185">
        <v>40</v>
      </c>
      <c r="B84" s="188" t="s">
        <v>36</v>
      </c>
      <c r="C84" s="18" t="s">
        <v>15</v>
      </c>
      <c r="D84" s="21">
        <v>0</v>
      </c>
      <c r="E84" s="21">
        <v>0</v>
      </c>
      <c r="F84" s="21">
        <v>0</v>
      </c>
      <c r="G84" s="21"/>
      <c r="H84" s="21"/>
      <c r="I84" s="21"/>
      <c r="J84" s="21"/>
      <c r="K84" s="21"/>
      <c r="L84" s="21"/>
      <c r="M84" s="21"/>
      <c r="N84" s="21"/>
      <c r="O84" s="21"/>
    </row>
    <row r="85" spans="1:15" ht="15" customHeight="1" x14ac:dyDescent="0.35">
      <c r="A85" s="186"/>
      <c r="B85" s="189"/>
      <c r="C85" s="18" t="s">
        <v>16</v>
      </c>
      <c r="D85" s="114">
        <v>114000</v>
      </c>
      <c r="E85" s="21">
        <v>110000</v>
      </c>
      <c r="F85" s="114">
        <v>114000</v>
      </c>
      <c r="G85" s="21"/>
      <c r="H85" s="21"/>
      <c r="I85" s="21"/>
      <c r="J85" s="21"/>
      <c r="K85" s="21"/>
      <c r="L85" s="21"/>
      <c r="M85" s="21"/>
      <c r="N85" s="21"/>
      <c r="O85" s="21"/>
    </row>
    <row r="86" spans="1:15" ht="15" customHeight="1" x14ac:dyDescent="0.35">
      <c r="A86" s="185">
        <v>41</v>
      </c>
      <c r="B86" s="188" t="s">
        <v>37</v>
      </c>
      <c r="C86" s="18" t="s">
        <v>15</v>
      </c>
      <c r="D86" s="21">
        <v>0</v>
      </c>
      <c r="E86" s="21">
        <v>0</v>
      </c>
      <c r="F86" s="21">
        <v>0</v>
      </c>
      <c r="G86" s="21"/>
      <c r="H86" s="21"/>
      <c r="I86" s="21"/>
      <c r="J86" s="21"/>
      <c r="K86" s="21"/>
      <c r="L86" s="21"/>
      <c r="M86" s="21"/>
      <c r="N86" s="21"/>
      <c r="O86" s="21"/>
    </row>
    <row r="87" spans="1:15" ht="15" customHeight="1" x14ac:dyDescent="0.35">
      <c r="A87" s="186"/>
      <c r="B87" s="189"/>
      <c r="C87" s="18" t="s">
        <v>16</v>
      </c>
      <c r="D87" s="21">
        <v>0</v>
      </c>
      <c r="E87" s="21">
        <v>0</v>
      </c>
      <c r="F87" s="21">
        <v>0</v>
      </c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15" customHeight="1" x14ac:dyDescent="0.35">
      <c r="A88" s="185">
        <v>42</v>
      </c>
      <c r="B88" s="188" t="s">
        <v>38</v>
      </c>
      <c r="C88" s="18" t="s">
        <v>15</v>
      </c>
      <c r="D88" s="21">
        <v>1088100</v>
      </c>
      <c r="E88" s="21">
        <v>990900</v>
      </c>
      <c r="F88" s="21">
        <v>1092800</v>
      </c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15" customHeight="1" x14ac:dyDescent="0.35">
      <c r="A89" s="186"/>
      <c r="B89" s="189"/>
      <c r="C89" s="18" t="s">
        <v>16</v>
      </c>
      <c r="D89" s="21">
        <v>1451475</v>
      </c>
      <c r="E89" s="21">
        <v>1473975</v>
      </c>
      <c r="F89" s="21">
        <v>1432725</v>
      </c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15" customHeight="1" x14ac:dyDescent="0.35">
      <c r="A90" s="185">
        <v>43</v>
      </c>
      <c r="B90" s="188" t="s">
        <v>39</v>
      </c>
      <c r="C90" s="18" t="s">
        <v>15</v>
      </c>
      <c r="D90" s="21">
        <v>0</v>
      </c>
      <c r="E90" s="21">
        <v>0</v>
      </c>
      <c r="F90" s="21">
        <v>0</v>
      </c>
      <c r="G90" s="21"/>
      <c r="H90" s="21"/>
      <c r="I90" s="21"/>
      <c r="J90" s="21"/>
      <c r="K90" s="21"/>
      <c r="L90" s="21"/>
      <c r="M90" s="21"/>
      <c r="N90" s="21"/>
      <c r="O90" s="21"/>
    </row>
    <row r="91" spans="1:15" ht="15" customHeight="1" x14ac:dyDescent="0.35">
      <c r="A91" s="186"/>
      <c r="B91" s="189"/>
      <c r="C91" s="18" t="s">
        <v>16</v>
      </c>
      <c r="D91" s="21">
        <v>22000</v>
      </c>
      <c r="E91" s="21">
        <v>22000</v>
      </c>
      <c r="F91" s="21">
        <v>22000</v>
      </c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15" customHeight="1" x14ac:dyDescent="0.35">
      <c r="A92" s="185">
        <v>44</v>
      </c>
      <c r="B92" s="188" t="s">
        <v>40</v>
      </c>
      <c r="C92" s="18" t="s">
        <v>15</v>
      </c>
      <c r="D92" s="21">
        <v>0</v>
      </c>
      <c r="E92" s="21">
        <v>0</v>
      </c>
      <c r="F92" s="21">
        <v>0</v>
      </c>
      <c r="G92" s="21"/>
      <c r="H92" s="21"/>
      <c r="I92" s="21"/>
      <c r="J92" s="21"/>
      <c r="K92" s="21"/>
      <c r="L92" s="21"/>
      <c r="M92" s="21"/>
      <c r="N92" s="21"/>
      <c r="O92" s="21"/>
    </row>
    <row r="93" spans="1:15" ht="15" customHeight="1" x14ac:dyDescent="0.35">
      <c r="A93" s="186"/>
      <c r="B93" s="189"/>
      <c r="C93" s="18" t="s">
        <v>16</v>
      </c>
      <c r="D93" s="21">
        <v>200000</v>
      </c>
      <c r="E93" s="21">
        <v>200000</v>
      </c>
      <c r="F93" s="21">
        <v>200000</v>
      </c>
      <c r="G93" s="21"/>
      <c r="H93" s="21"/>
      <c r="I93" s="21"/>
      <c r="J93" s="21"/>
      <c r="K93" s="21"/>
      <c r="L93" s="21"/>
      <c r="M93" s="21"/>
      <c r="N93" s="21"/>
      <c r="O93" s="21"/>
    </row>
    <row r="94" spans="1:15" ht="15" customHeight="1" x14ac:dyDescent="0.35">
      <c r="A94" s="185">
        <v>45</v>
      </c>
      <c r="B94" s="188" t="s">
        <v>41</v>
      </c>
      <c r="C94" s="18" t="s">
        <v>15</v>
      </c>
      <c r="D94" s="21">
        <v>0</v>
      </c>
      <c r="E94" s="21">
        <v>0</v>
      </c>
      <c r="F94" s="21">
        <v>0</v>
      </c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15" customHeight="1" x14ac:dyDescent="0.35">
      <c r="A95" s="186"/>
      <c r="B95" s="189"/>
      <c r="C95" s="18" t="s">
        <v>16</v>
      </c>
      <c r="D95" s="21">
        <v>258500</v>
      </c>
      <c r="E95" s="21">
        <v>253500</v>
      </c>
      <c r="F95" s="21">
        <v>273500</v>
      </c>
      <c r="G95" s="21"/>
      <c r="H95" s="21"/>
      <c r="I95" s="21"/>
      <c r="J95" s="21"/>
      <c r="K95" s="21"/>
      <c r="L95" s="21"/>
      <c r="M95" s="21"/>
      <c r="N95" s="21"/>
      <c r="O95" s="21"/>
    </row>
    <row r="96" spans="1:15" ht="15" customHeight="1" x14ac:dyDescent="0.35">
      <c r="A96" s="185">
        <v>46</v>
      </c>
      <c r="B96" s="188" t="s">
        <v>42</v>
      </c>
      <c r="C96" s="18" t="s">
        <v>15</v>
      </c>
      <c r="D96" s="21">
        <v>142500</v>
      </c>
      <c r="E96" s="21">
        <v>130500</v>
      </c>
      <c r="F96" s="21">
        <v>133500</v>
      </c>
      <c r="G96" s="184">
        <v>121500</v>
      </c>
      <c r="H96" s="184">
        <v>121500</v>
      </c>
      <c r="I96" s="21"/>
      <c r="J96" s="21"/>
      <c r="K96" s="21"/>
      <c r="L96" s="21"/>
      <c r="M96" s="21"/>
      <c r="N96" s="21"/>
      <c r="O96" s="21"/>
    </row>
    <row r="97" spans="1:15" ht="15" customHeight="1" x14ac:dyDescent="0.35">
      <c r="A97" s="186"/>
      <c r="B97" s="189"/>
      <c r="C97" s="18" t="s">
        <v>16</v>
      </c>
      <c r="D97" s="21">
        <v>8400</v>
      </c>
      <c r="E97" s="21">
        <v>7800</v>
      </c>
      <c r="F97" s="21">
        <v>7800</v>
      </c>
      <c r="G97" s="184">
        <v>7700</v>
      </c>
      <c r="H97" s="184">
        <v>78000</v>
      </c>
      <c r="I97" s="21"/>
      <c r="J97" s="21"/>
      <c r="K97" s="21"/>
      <c r="L97" s="21"/>
      <c r="M97" s="21"/>
      <c r="N97" s="21"/>
      <c r="O97" s="21"/>
    </row>
    <row r="98" spans="1:15" ht="15" customHeight="1" x14ac:dyDescent="0.35">
      <c r="A98" s="185">
        <v>47</v>
      </c>
      <c r="B98" s="188" t="s">
        <v>43</v>
      </c>
      <c r="C98" s="18" t="s">
        <v>15</v>
      </c>
      <c r="D98" s="21">
        <v>355000</v>
      </c>
      <c r="E98" s="21">
        <v>355000</v>
      </c>
      <c r="F98" s="21">
        <v>355000</v>
      </c>
      <c r="G98" s="21"/>
      <c r="H98" s="21"/>
      <c r="I98" s="21"/>
      <c r="J98" s="21"/>
      <c r="K98" s="21"/>
      <c r="L98" s="21"/>
      <c r="M98" s="21"/>
      <c r="N98" s="21"/>
      <c r="O98" s="21"/>
    </row>
    <row r="99" spans="1:15" ht="15" customHeight="1" x14ac:dyDescent="0.35">
      <c r="A99" s="186"/>
      <c r="B99" s="189"/>
      <c r="C99" s="18" t="s">
        <v>16</v>
      </c>
      <c r="D99" s="21">
        <v>0</v>
      </c>
      <c r="E99" s="21">
        <v>0</v>
      </c>
      <c r="F99" s="21">
        <v>0</v>
      </c>
      <c r="G99" s="21"/>
      <c r="H99" s="21"/>
      <c r="I99" s="21"/>
      <c r="J99" s="21"/>
      <c r="K99" s="21"/>
      <c r="L99" s="21"/>
      <c r="M99" s="21"/>
      <c r="N99" s="21"/>
      <c r="O99" s="21"/>
    </row>
    <row r="100" spans="1:15" ht="15" customHeight="1" x14ac:dyDescent="0.35">
      <c r="A100" s="185">
        <v>48</v>
      </c>
      <c r="B100" s="188" t="s">
        <v>44</v>
      </c>
      <c r="C100" s="18" t="s">
        <v>15</v>
      </c>
      <c r="D100" s="21">
        <v>0</v>
      </c>
      <c r="E100" s="21">
        <v>0</v>
      </c>
      <c r="F100" s="21">
        <v>0</v>
      </c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ht="15" customHeight="1" x14ac:dyDescent="0.35">
      <c r="A101" s="186"/>
      <c r="B101" s="189"/>
      <c r="C101" s="18" t="s">
        <v>16</v>
      </c>
      <c r="D101" s="21">
        <v>0</v>
      </c>
      <c r="E101" s="21">
        <v>0</v>
      </c>
      <c r="F101" s="21">
        <v>0</v>
      </c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15" customHeight="1" x14ac:dyDescent="0.35">
      <c r="A102" s="185">
        <v>49</v>
      </c>
      <c r="B102" s="188" t="s">
        <v>45</v>
      </c>
      <c r="C102" s="18" t="s">
        <v>15</v>
      </c>
      <c r="D102" s="21">
        <v>112500</v>
      </c>
      <c r="E102" s="21">
        <v>112500</v>
      </c>
      <c r="F102" s="21">
        <v>112500</v>
      </c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ht="15" customHeight="1" x14ac:dyDescent="0.35">
      <c r="A103" s="186"/>
      <c r="B103" s="189"/>
      <c r="C103" s="18" t="s">
        <v>16</v>
      </c>
      <c r="D103" s="21">
        <v>62500</v>
      </c>
      <c r="E103" s="21">
        <v>62500</v>
      </c>
      <c r="F103" s="21">
        <v>62500</v>
      </c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15" customHeight="1" x14ac:dyDescent="0.35">
      <c r="A104" s="185">
        <v>50</v>
      </c>
      <c r="B104" s="188" t="s">
        <v>46</v>
      </c>
      <c r="C104" s="18" t="s">
        <v>15</v>
      </c>
      <c r="D104" s="21">
        <v>447400</v>
      </c>
      <c r="E104" s="21">
        <v>447400</v>
      </c>
      <c r="F104" s="21">
        <v>447400</v>
      </c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ht="15" customHeight="1" x14ac:dyDescent="0.35">
      <c r="A105" s="193"/>
      <c r="B105" s="194"/>
      <c r="C105" s="18" t="s">
        <v>16</v>
      </c>
      <c r="D105" s="21">
        <v>645000</v>
      </c>
      <c r="E105" s="21">
        <v>645000</v>
      </c>
      <c r="F105" s="21">
        <v>645000</v>
      </c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ht="15" customHeight="1" x14ac:dyDescent="0.35">
      <c r="A106" s="186"/>
      <c r="B106" s="189"/>
      <c r="C106" s="18" t="s">
        <v>47</v>
      </c>
      <c r="D106" s="21">
        <v>0</v>
      </c>
      <c r="E106" s="21">
        <v>0</v>
      </c>
      <c r="F106" s="21">
        <v>0</v>
      </c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ht="15" customHeight="1" x14ac:dyDescent="0.35">
      <c r="A107" s="185">
        <v>51</v>
      </c>
      <c r="B107" s="188" t="s">
        <v>48</v>
      </c>
      <c r="C107" s="18" t="s">
        <v>15</v>
      </c>
      <c r="D107" s="21">
        <v>450000</v>
      </c>
      <c r="E107" s="21">
        <v>450000</v>
      </c>
      <c r="F107" s="21">
        <v>450000</v>
      </c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5" customHeight="1" x14ac:dyDescent="0.35">
      <c r="A108" s="193"/>
      <c r="B108" s="194"/>
      <c r="C108" s="18" t="s">
        <v>16</v>
      </c>
      <c r="D108" s="21">
        <v>450000</v>
      </c>
      <c r="E108" s="21">
        <v>450000</v>
      </c>
      <c r="F108" s="21">
        <v>450000</v>
      </c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ht="15" customHeight="1" x14ac:dyDescent="0.35">
      <c r="A109" s="186"/>
      <c r="B109" s="189"/>
      <c r="C109" s="18" t="s">
        <v>47</v>
      </c>
      <c r="D109" s="21">
        <v>0</v>
      </c>
      <c r="E109" s="21">
        <v>0</v>
      </c>
      <c r="F109" s="21">
        <v>0</v>
      </c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ht="15" customHeight="1" x14ac:dyDescent="0.35">
      <c r="A110" s="185">
        <v>52</v>
      </c>
      <c r="B110" s="188" t="s">
        <v>49</v>
      </c>
      <c r="C110" s="18" t="s">
        <v>15</v>
      </c>
      <c r="D110" s="21">
        <v>400000</v>
      </c>
      <c r="E110" s="21">
        <v>400000</v>
      </c>
      <c r="F110" s="21">
        <v>400000</v>
      </c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ht="15" customHeight="1" x14ac:dyDescent="0.35">
      <c r="A111" s="193"/>
      <c r="B111" s="194"/>
      <c r="C111" s="18" t="s">
        <v>16</v>
      </c>
      <c r="D111" s="21">
        <v>581250</v>
      </c>
      <c r="E111" s="21">
        <v>581250</v>
      </c>
      <c r="F111" s="21">
        <v>581250</v>
      </c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ht="15" customHeight="1" x14ac:dyDescent="0.35">
      <c r="A112" s="186"/>
      <c r="B112" s="189"/>
      <c r="C112" s="18" t="s">
        <v>47</v>
      </c>
      <c r="D112" s="21">
        <v>0</v>
      </c>
      <c r="E112" s="21">
        <v>0</v>
      </c>
      <c r="F112" s="21">
        <v>0</v>
      </c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ht="15" customHeight="1" x14ac:dyDescent="0.35">
      <c r="A113" s="185">
        <v>53</v>
      </c>
      <c r="B113" s="188" t="s">
        <v>50</v>
      </c>
      <c r="C113" s="18" t="s">
        <v>15</v>
      </c>
      <c r="D113" s="21">
        <v>319675</v>
      </c>
      <c r="E113" s="21">
        <v>344200</v>
      </c>
      <c r="F113" s="21">
        <v>0</v>
      </c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ht="15" customHeight="1" x14ac:dyDescent="0.35">
      <c r="A114" s="193"/>
      <c r="B114" s="194"/>
      <c r="C114" s="18" t="s">
        <v>16</v>
      </c>
      <c r="D114" s="21">
        <v>472500</v>
      </c>
      <c r="E114" s="21">
        <v>506250</v>
      </c>
      <c r="F114" s="21">
        <v>0</v>
      </c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ht="15" customHeight="1" x14ac:dyDescent="0.35">
      <c r="A115" s="186"/>
      <c r="B115" s="189"/>
      <c r="C115" s="18" t="s">
        <v>47</v>
      </c>
      <c r="D115" s="21">
        <v>0</v>
      </c>
      <c r="E115" s="21">
        <v>0</v>
      </c>
      <c r="F115" s="21">
        <v>0</v>
      </c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15" customHeight="1" x14ac:dyDescent="0.35">
      <c r="A116" s="185">
        <v>54</v>
      </c>
      <c r="B116" s="188" t="s">
        <v>51</v>
      </c>
      <c r="C116" s="18" t="s">
        <v>15</v>
      </c>
      <c r="D116" s="21">
        <v>386750</v>
      </c>
      <c r="E116" s="21">
        <v>386750</v>
      </c>
      <c r="F116" s="21">
        <v>394925</v>
      </c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15" customHeight="1" x14ac:dyDescent="0.35">
      <c r="A117" s="193"/>
      <c r="B117" s="194"/>
      <c r="C117" s="18" t="s">
        <v>16</v>
      </c>
      <c r="D117" s="21">
        <v>611250</v>
      </c>
      <c r="E117" s="21">
        <v>611250</v>
      </c>
      <c r="F117" s="21">
        <v>622500</v>
      </c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ht="15" customHeight="1" x14ac:dyDescent="0.35">
      <c r="A118" s="186"/>
      <c r="B118" s="189"/>
      <c r="C118" s="18" t="s">
        <v>47</v>
      </c>
      <c r="D118" s="21">
        <v>0</v>
      </c>
      <c r="E118" s="21">
        <v>0</v>
      </c>
      <c r="F118" s="21">
        <v>0</v>
      </c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ht="15" customHeight="1" x14ac:dyDescent="0.35">
      <c r="A119" s="185">
        <v>55</v>
      </c>
      <c r="B119" s="188" t="s">
        <v>52</v>
      </c>
      <c r="C119" s="18" t="s">
        <v>15</v>
      </c>
      <c r="D119" s="21">
        <v>640000</v>
      </c>
      <c r="E119" s="21">
        <v>640000</v>
      </c>
      <c r="F119" s="21">
        <v>500000</v>
      </c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15" customHeight="1" x14ac:dyDescent="0.35">
      <c r="A120" s="193"/>
      <c r="B120" s="194"/>
      <c r="C120" s="18" t="s">
        <v>16</v>
      </c>
      <c r="D120" s="21">
        <v>296000</v>
      </c>
      <c r="E120" s="21">
        <v>296000</v>
      </c>
      <c r="F120" s="21">
        <v>300000</v>
      </c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15" customHeight="1" x14ac:dyDescent="0.35">
      <c r="A121" s="186"/>
      <c r="B121" s="189"/>
      <c r="C121" s="18" t="s">
        <v>47</v>
      </c>
      <c r="D121" s="21">
        <v>0</v>
      </c>
      <c r="E121" s="21">
        <v>0</v>
      </c>
      <c r="F121" s="21">
        <v>0</v>
      </c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15" customHeight="1" x14ac:dyDescent="0.35">
      <c r="A122" s="185">
        <v>56</v>
      </c>
      <c r="B122" s="188" t="s">
        <v>53</v>
      </c>
      <c r="C122" s="18" t="s">
        <v>15</v>
      </c>
      <c r="D122" s="21">
        <v>0</v>
      </c>
      <c r="E122" s="21">
        <v>0</v>
      </c>
      <c r="F122" s="21">
        <v>0</v>
      </c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ht="15" customHeight="1" x14ac:dyDescent="0.35">
      <c r="A123" s="193"/>
      <c r="B123" s="194"/>
      <c r="C123" s="18" t="s">
        <v>16</v>
      </c>
      <c r="D123" s="21">
        <v>30000</v>
      </c>
      <c r="E123" s="21">
        <v>30000</v>
      </c>
      <c r="F123" s="21">
        <v>30000</v>
      </c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15" customHeight="1" x14ac:dyDescent="0.35">
      <c r="A124" s="186"/>
      <c r="B124" s="189"/>
      <c r="C124" s="18" t="s">
        <v>47</v>
      </c>
      <c r="D124" s="21">
        <v>0</v>
      </c>
      <c r="E124" s="21">
        <v>0</v>
      </c>
      <c r="F124" s="21">
        <v>0</v>
      </c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15" customHeight="1" x14ac:dyDescent="0.35">
      <c r="A125" s="185">
        <v>57</v>
      </c>
      <c r="B125" s="188" t="s">
        <v>54</v>
      </c>
      <c r="C125" s="18" t="s">
        <v>15</v>
      </c>
      <c r="D125" s="21">
        <v>0</v>
      </c>
      <c r="E125" s="21">
        <v>0</v>
      </c>
      <c r="F125" s="21">
        <v>0</v>
      </c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15" customHeight="1" x14ac:dyDescent="0.35">
      <c r="A126" s="193"/>
      <c r="B126" s="194"/>
      <c r="C126" s="18" t="s">
        <v>16</v>
      </c>
      <c r="D126" s="21">
        <v>0</v>
      </c>
      <c r="E126" s="21">
        <v>0</v>
      </c>
      <c r="F126" s="21">
        <v>0</v>
      </c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15" customHeight="1" x14ac:dyDescent="0.35">
      <c r="A127" s="186"/>
      <c r="B127" s="189"/>
      <c r="C127" s="18" t="s">
        <v>47</v>
      </c>
      <c r="D127" s="21">
        <v>0</v>
      </c>
      <c r="E127" s="21">
        <v>0</v>
      </c>
      <c r="F127" s="21">
        <v>0</v>
      </c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ht="15" customHeight="1" x14ac:dyDescent="0.35">
      <c r="A128" s="185">
        <v>58</v>
      </c>
      <c r="B128" s="188" t="s">
        <v>55</v>
      </c>
      <c r="C128" s="18" t="s">
        <v>15</v>
      </c>
      <c r="D128" s="21">
        <v>0</v>
      </c>
      <c r="E128" s="21">
        <v>0</v>
      </c>
      <c r="F128" s="21">
        <v>0</v>
      </c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ht="15" customHeight="1" x14ac:dyDescent="0.35">
      <c r="A129" s="193"/>
      <c r="B129" s="194"/>
      <c r="C129" s="18" t="s">
        <v>16</v>
      </c>
      <c r="D129" s="21">
        <v>0</v>
      </c>
      <c r="E129" s="21">
        <v>0</v>
      </c>
      <c r="F129" s="21">
        <v>200000</v>
      </c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ht="15" customHeight="1" x14ac:dyDescent="0.35">
      <c r="A130" s="186"/>
      <c r="B130" s="189"/>
      <c r="C130" s="18" t="s">
        <v>47</v>
      </c>
      <c r="D130" s="21">
        <v>0</v>
      </c>
      <c r="E130" s="21">
        <v>0</v>
      </c>
      <c r="F130" s="21">
        <v>0</v>
      </c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ht="15" customHeight="1" x14ac:dyDescent="0.35">
      <c r="A131" s="185">
        <v>59</v>
      </c>
      <c r="B131" s="188" t="s">
        <v>56</v>
      </c>
      <c r="C131" s="18" t="s">
        <v>15</v>
      </c>
      <c r="D131" s="114">
        <v>1235125</v>
      </c>
      <c r="E131" s="21">
        <v>1226950</v>
      </c>
      <c r="F131" s="21">
        <v>1236675</v>
      </c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ht="15" customHeight="1" x14ac:dyDescent="0.35">
      <c r="A132" s="193"/>
      <c r="B132" s="194"/>
      <c r="C132" s="18" t="s">
        <v>16</v>
      </c>
      <c r="D132" s="114">
        <v>1657500</v>
      </c>
      <c r="E132" s="21">
        <v>1646250</v>
      </c>
      <c r="F132" s="21">
        <v>1661250</v>
      </c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ht="15" customHeight="1" x14ac:dyDescent="0.35">
      <c r="A133" s="186"/>
      <c r="B133" s="189"/>
      <c r="C133" s="18" t="s">
        <v>47</v>
      </c>
      <c r="D133" s="21">
        <v>0</v>
      </c>
      <c r="E133" s="21">
        <v>0</v>
      </c>
      <c r="F133" s="21">
        <v>0</v>
      </c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15" customHeight="1" x14ac:dyDescent="0.35">
      <c r="A134" s="185">
        <v>60</v>
      </c>
      <c r="B134" s="188" t="s">
        <v>57</v>
      </c>
      <c r="C134" s="18" t="s">
        <v>15</v>
      </c>
      <c r="D134" s="21">
        <v>484350</v>
      </c>
      <c r="E134" s="21">
        <v>476175</v>
      </c>
      <c r="F134" s="21">
        <v>476175</v>
      </c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15" customHeight="1" x14ac:dyDescent="0.35">
      <c r="A135" s="193"/>
      <c r="B135" s="194"/>
      <c r="C135" s="18" t="s">
        <v>16</v>
      </c>
      <c r="D135" s="21">
        <v>738750</v>
      </c>
      <c r="E135" s="21">
        <v>727500</v>
      </c>
      <c r="F135" s="21">
        <v>727500</v>
      </c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ht="15" customHeight="1" x14ac:dyDescent="0.35">
      <c r="A136" s="186"/>
      <c r="B136" s="189"/>
      <c r="C136" s="18" t="s">
        <v>47</v>
      </c>
      <c r="D136" s="21">
        <v>0</v>
      </c>
      <c r="E136" s="21">
        <v>0</v>
      </c>
      <c r="F136" s="21">
        <v>0</v>
      </c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ht="15" customHeight="1" x14ac:dyDescent="0.35">
      <c r="A137" s="185">
        <v>61</v>
      </c>
      <c r="B137" s="188" t="s">
        <v>58</v>
      </c>
      <c r="C137" s="18" t="s">
        <v>15</v>
      </c>
      <c r="D137" s="21">
        <v>556828.75</v>
      </c>
      <c r="E137" s="21">
        <v>556828.75</v>
      </c>
      <c r="F137" s="21">
        <v>556828.75</v>
      </c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ht="15" customHeight="1" x14ac:dyDescent="0.35">
      <c r="A138" s="193"/>
      <c r="B138" s="194"/>
      <c r="C138" s="18" t="s">
        <v>16</v>
      </c>
      <c r="D138" s="18">
        <v>1080000</v>
      </c>
      <c r="E138" s="18">
        <v>1080000</v>
      </c>
      <c r="F138" s="18">
        <v>1080000</v>
      </c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ht="15" customHeight="1" x14ac:dyDescent="0.35">
      <c r="A139" s="186"/>
      <c r="B139" s="189"/>
      <c r="C139" s="18" t="s">
        <v>47</v>
      </c>
      <c r="D139" s="21">
        <v>0</v>
      </c>
      <c r="E139" s="21">
        <v>0</v>
      </c>
      <c r="F139" s="21">
        <v>0</v>
      </c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15" customHeight="1" x14ac:dyDescent="0.35">
      <c r="A140" s="185">
        <v>62</v>
      </c>
      <c r="B140" s="188" t="s">
        <v>59</v>
      </c>
      <c r="C140" s="18" t="s">
        <v>15</v>
      </c>
      <c r="D140" s="21">
        <v>592750</v>
      </c>
      <c r="E140" s="21">
        <v>592750</v>
      </c>
      <c r="F140" s="21">
        <v>609100</v>
      </c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15" customHeight="1" x14ac:dyDescent="0.35">
      <c r="A141" s="193"/>
      <c r="B141" s="194"/>
      <c r="C141" s="18" t="s">
        <v>16</v>
      </c>
      <c r="D141" s="21">
        <v>777250</v>
      </c>
      <c r="E141" s="21">
        <v>777250</v>
      </c>
      <c r="F141" s="21">
        <v>800900</v>
      </c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ht="15" customHeight="1" x14ac:dyDescent="0.35">
      <c r="A142" s="186"/>
      <c r="B142" s="189"/>
      <c r="C142" s="18" t="s">
        <v>47</v>
      </c>
      <c r="D142" s="21">
        <v>0</v>
      </c>
      <c r="E142" s="21">
        <v>0</v>
      </c>
      <c r="F142" s="21">
        <v>0</v>
      </c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ht="15" customHeight="1" x14ac:dyDescent="0.35">
      <c r="A143" s="185">
        <v>63</v>
      </c>
      <c r="B143" s="188" t="s">
        <v>60</v>
      </c>
      <c r="C143" s="18" t="s">
        <v>15</v>
      </c>
      <c r="D143" s="21">
        <v>472525</v>
      </c>
      <c r="E143" s="21">
        <v>472525</v>
      </c>
      <c r="F143" s="21">
        <v>472525</v>
      </c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ht="15" customHeight="1" x14ac:dyDescent="0.35">
      <c r="A144" s="193"/>
      <c r="B144" s="194"/>
      <c r="C144" s="18" t="s">
        <v>16</v>
      </c>
      <c r="D144" s="18">
        <v>915000</v>
      </c>
      <c r="E144" s="18">
        <v>915000</v>
      </c>
      <c r="F144" s="18">
        <v>915000</v>
      </c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ht="15" customHeight="1" x14ac:dyDescent="0.35">
      <c r="A145" s="186"/>
      <c r="B145" s="189"/>
      <c r="C145" s="18" t="s">
        <v>47</v>
      </c>
      <c r="D145" s="21">
        <v>0</v>
      </c>
      <c r="E145" s="21">
        <v>0</v>
      </c>
      <c r="F145" s="21">
        <v>0</v>
      </c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15" customHeight="1" x14ac:dyDescent="0.35">
      <c r="A146" s="185">
        <v>64</v>
      </c>
      <c r="B146" s="188" t="s">
        <v>62</v>
      </c>
      <c r="C146" s="18" t="s">
        <v>15</v>
      </c>
      <c r="D146" s="21">
        <v>0</v>
      </c>
      <c r="E146" s="21">
        <v>0</v>
      </c>
      <c r="F146" s="21">
        <v>0</v>
      </c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15" customHeight="1" x14ac:dyDescent="0.35">
      <c r="A147" s="193"/>
      <c r="B147" s="194"/>
      <c r="C147" s="18" t="s">
        <v>16</v>
      </c>
      <c r="D147" s="21">
        <v>0</v>
      </c>
      <c r="E147" s="21">
        <v>0</v>
      </c>
      <c r="F147" s="21">
        <v>100000</v>
      </c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ht="15" customHeight="1" x14ac:dyDescent="0.35">
      <c r="A148" s="186"/>
      <c r="B148" s="189"/>
      <c r="C148" s="18" t="s">
        <v>47</v>
      </c>
      <c r="D148" s="21">
        <v>0</v>
      </c>
      <c r="E148" s="21">
        <v>0</v>
      </c>
      <c r="F148" s="21">
        <v>0</v>
      </c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15" customHeight="1" x14ac:dyDescent="0.35">
      <c r="A149" s="185">
        <v>65</v>
      </c>
      <c r="B149" s="188" t="s">
        <v>63</v>
      </c>
      <c r="C149" s="18" t="s">
        <v>15</v>
      </c>
      <c r="D149" s="21">
        <v>0</v>
      </c>
      <c r="E149" s="21">
        <v>0</v>
      </c>
      <c r="F149" s="21">
        <v>0</v>
      </c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15" customHeight="1" x14ac:dyDescent="0.35">
      <c r="A150" s="193"/>
      <c r="B150" s="194"/>
      <c r="C150" s="18" t="s">
        <v>16</v>
      </c>
      <c r="D150" s="21">
        <v>0</v>
      </c>
      <c r="E150" s="21">
        <v>0</v>
      </c>
      <c r="F150" s="21">
        <v>0</v>
      </c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15" customHeight="1" x14ac:dyDescent="0.35">
      <c r="A151" s="186"/>
      <c r="B151" s="189"/>
      <c r="C151" s="18" t="s">
        <v>47</v>
      </c>
      <c r="D151" s="21">
        <v>0</v>
      </c>
      <c r="E151" s="21">
        <v>0</v>
      </c>
      <c r="F151" s="21">
        <v>0</v>
      </c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15" customHeight="1" x14ac:dyDescent="0.35">
      <c r="A152" s="185">
        <v>66</v>
      </c>
      <c r="B152" s="188" t="s">
        <v>64</v>
      </c>
      <c r="C152" s="18" t="s">
        <v>15</v>
      </c>
      <c r="D152" s="21">
        <v>0</v>
      </c>
      <c r="E152" s="21">
        <v>0</v>
      </c>
      <c r="F152" s="21">
        <v>0</v>
      </c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ht="15" customHeight="1" x14ac:dyDescent="0.35">
      <c r="A153" s="193"/>
      <c r="B153" s="194"/>
      <c r="C153" s="18" t="s">
        <v>16</v>
      </c>
      <c r="D153" s="21">
        <v>0</v>
      </c>
      <c r="E153" s="21">
        <v>0</v>
      </c>
      <c r="F153" s="21">
        <v>0</v>
      </c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ht="15" customHeight="1" x14ac:dyDescent="0.35">
      <c r="A154" s="186"/>
      <c r="B154" s="189"/>
      <c r="C154" s="18" t="s">
        <v>47</v>
      </c>
      <c r="D154" s="21">
        <v>0</v>
      </c>
      <c r="E154" s="21">
        <v>0</v>
      </c>
      <c r="F154" s="21">
        <v>0</v>
      </c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ht="15" customHeight="1" x14ac:dyDescent="0.35">
      <c r="A155" s="185">
        <v>67</v>
      </c>
      <c r="B155" s="188" t="s">
        <v>65</v>
      </c>
      <c r="C155" s="18" t="s">
        <v>15</v>
      </c>
      <c r="D155" s="21">
        <v>0</v>
      </c>
      <c r="E155" s="21">
        <v>0</v>
      </c>
      <c r="F155" s="21">
        <v>0</v>
      </c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" customHeight="1" x14ac:dyDescent="0.35">
      <c r="A156" s="193"/>
      <c r="B156" s="194"/>
      <c r="C156" s="18" t="s">
        <v>16</v>
      </c>
      <c r="D156" s="21">
        <v>0</v>
      </c>
      <c r="E156" s="21">
        <v>0</v>
      </c>
      <c r="F156" s="21">
        <v>0</v>
      </c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ht="15" customHeight="1" x14ac:dyDescent="0.35">
      <c r="A157" s="186"/>
      <c r="B157" s="189"/>
      <c r="C157" s="18" t="s">
        <v>47</v>
      </c>
      <c r="D157" s="21">
        <v>0</v>
      </c>
      <c r="E157" s="21">
        <v>0</v>
      </c>
      <c r="F157" s="21">
        <v>0</v>
      </c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ht="15" customHeight="1" x14ac:dyDescent="0.35">
      <c r="A158" s="185">
        <v>68</v>
      </c>
      <c r="B158" s="188" t="s">
        <v>66</v>
      </c>
      <c r="C158" s="18" t="s">
        <v>15</v>
      </c>
      <c r="D158" s="21">
        <v>90000</v>
      </c>
      <c r="E158" s="21">
        <v>90000</v>
      </c>
      <c r="F158" s="21">
        <v>60000</v>
      </c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ht="15" customHeight="1" x14ac:dyDescent="0.35">
      <c r="A159" s="193"/>
      <c r="B159" s="194"/>
      <c r="C159" s="18" t="s">
        <v>16</v>
      </c>
      <c r="D159" s="21">
        <v>48750</v>
      </c>
      <c r="E159" s="21">
        <v>48750</v>
      </c>
      <c r="F159" s="21">
        <v>45000</v>
      </c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ht="15" customHeight="1" x14ac:dyDescent="0.35">
      <c r="A160" s="186"/>
      <c r="B160" s="189"/>
      <c r="C160" s="18" t="s">
        <v>47</v>
      </c>
      <c r="D160" s="21">
        <v>0</v>
      </c>
      <c r="E160" s="21">
        <v>0</v>
      </c>
      <c r="F160" s="21">
        <v>0</v>
      </c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ht="15" customHeight="1" x14ac:dyDescent="0.35">
      <c r="A161" s="185">
        <v>69</v>
      </c>
      <c r="B161" s="188" t="s">
        <v>197</v>
      </c>
      <c r="C161" s="124" t="s">
        <v>15</v>
      </c>
      <c r="D161" s="21">
        <v>0</v>
      </c>
      <c r="E161" s="21">
        <v>0</v>
      </c>
      <c r="F161" s="21">
        <v>0</v>
      </c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ht="15" customHeight="1" x14ac:dyDescent="0.35">
      <c r="A162" s="193"/>
      <c r="B162" s="194"/>
      <c r="C162" s="124" t="s">
        <v>16</v>
      </c>
      <c r="D162" s="21">
        <v>100000</v>
      </c>
      <c r="E162" s="21">
        <v>100000</v>
      </c>
      <c r="F162" s="21">
        <v>100000</v>
      </c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ht="15" customHeight="1" x14ac:dyDescent="0.35">
      <c r="A163" s="186"/>
      <c r="B163" s="189"/>
      <c r="C163" s="124" t="s">
        <v>47</v>
      </c>
      <c r="D163" s="21">
        <v>0</v>
      </c>
      <c r="E163" s="21">
        <v>0</v>
      </c>
      <c r="F163" s="21">
        <v>0</v>
      </c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ht="15" customHeight="1" x14ac:dyDescent="0.35">
      <c r="A164" s="185">
        <v>70</v>
      </c>
      <c r="B164" s="130"/>
      <c r="C164" s="124" t="s">
        <v>15</v>
      </c>
      <c r="D164" s="21">
        <f>259000/3</f>
        <v>86333.333333333328</v>
      </c>
      <c r="E164" s="21">
        <f>259000/3</f>
        <v>86333.333333333328</v>
      </c>
      <c r="F164" s="21">
        <f>259000/3</f>
        <v>86333.333333333328</v>
      </c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ht="15" customHeight="1" x14ac:dyDescent="0.35">
      <c r="A165" s="193"/>
      <c r="B165" s="130" t="s">
        <v>61</v>
      </c>
      <c r="C165" s="124" t="s">
        <v>16</v>
      </c>
      <c r="D165" s="21">
        <v>30000</v>
      </c>
      <c r="E165" s="21">
        <v>30000</v>
      </c>
      <c r="F165" s="21">
        <v>30000</v>
      </c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15" customHeight="1" x14ac:dyDescent="0.35">
      <c r="A166" s="186"/>
      <c r="B166" s="130"/>
      <c r="C166" s="124" t="s">
        <v>47</v>
      </c>
      <c r="D166" s="21">
        <v>0</v>
      </c>
      <c r="E166" s="21">
        <v>0</v>
      </c>
      <c r="F166" s="21">
        <v>0</v>
      </c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ht="15" customHeight="1" x14ac:dyDescent="0.35">
      <c r="A167" s="185">
        <v>71</v>
      </c>
      <c r="B167" s="188" t="s">
        <v>67</v>
      </c>
      <c r="C167" s="18" t="s">
        <v>15</v>
      </c>
      <c r="D167" s="21">
        <v>200000</v>
      </c>
      <c r="E167" s="21">
        <v>200000</v>
      </c>
      <c r="F167" s="21">
        <v>200000</v>
      </c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ht="15" customHeight="1" x14ac:dyDescent="0.35">
      <c r="A168" s="193"/>
      <c r="B168" s="194"/>
      <c r="C168" s="18" t="s">
        <v>16</v>
      </c>
      <c r="D168" s="21">
        <v>800000</v>
      </c>
      <c r="E168" s="21">
        <v>800000</v>
      </c>
      <c r="F168" s="21">
        <v>800000</v>
      </c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ht="15" customHeight="1" x14ac:dyDescent="0.35">
      <c r="A169" s="186"/>
      <c r="B169" s="189"/>
      <c r="C169" s="18" t="s">
        <v>47</v>
      </c>
      <c r="D169" s="21">
        <v>0</v>
      </c>
      <c r="E169" s="21">
        <v>0</v>
      </c>
      <c r="F169" s="21">
        <v>0</v>
      </c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15" customHeight="1" x14ac:dyDescent="0.35">
      <c r="A170" s="185">
        <v>72</v>
      </c>
      <c r="B170" s="188" t="s">
        <v>68</v>
      </c>
      <c r="C170" s="18" t="s">
        <v>15</v>
      </c>
      <c r="D170" s="21">
        <v>258775</v>
      </c>
      <c r="E170" s="21">
        <v>284850</v>
      </c>
      <c r="F170" s="21">
        <v>284850</v>
      </c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ht="15" customHeight="1" x14ac:dyDescent="0.35">
      <c r="A171" s="193"/>
      <c r="B171" s="194"/>
      <c r="C171" s="18" t="s">
        <v>16</v>
      </c>
      <c r="D171" s="18">
        <v>573200</v>
      </c>
      <c r="E171" s="21">
        <v>618200</v>
      </c>
      <c r="F171" s="21">
        <v>618200</v>
      </c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ht="15" customHeight="1" x14ac:dyDescent="0.35">
      <c r="A172" s="186"/>
      <c r="B172" s="189"/>
      <c r="C172" s="18" t="s">
        <v>47</v>
      </c>
      <c r="D172" s="21">
        <v>0</v>
      </c>
      <c r="E172" s="21">
        <v>0</v>
      </c>
      <c r="F172" s="21">
        <v>0</v>
      </c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ht="15" customHeight="1" x14ac:dyDescent="0.35">
      <c r="A173" s="185">
        <v>73</v>
      </c>
      <c r="B173" s="188" t="s">
        <v>69</v>
      </c>
      <c r="C173" s="18" t="s">
        <v>15</v>
      </c>
      <c r="D173" s="21">
        <v>555000</v>
      </c>
      <c r="E173" s="21">
        <v>532500</v>
      </c>
      <c r="F173" s="21">
        <v>517500</v>
      </c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15" customHeight="1" x14ac:dyDescent="0.35">
      <c r="A174" s="193"/>
      <c r="B174" s="194"/>
      <c r="C174" s="18" t="s">
        <v>16</v>
      </c>
      <c r="D174" s="21">
        <v>315150</v>
      </c>
      <c r="E174" s="21">
        <v>305425</v>
      </c>
      <c r="F174" s="21">
        <v>295700</v>
      </c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ht="15" customHeight="1" x14ac:dyDescent="0.35">
      <c r="A175" s="186"/>
      <c r="B175" s="189"/>
      <c r="C175" s="18" t="s">
        <v>47</v>
      </c>
      <c r="D175" s="21">
        <v>0</v>
      </c>
      <c r="E175" s="21">
        <v>0</v>
      </c>
      <c r="F175" s="21">
        <v>0</v>
      </c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ht="15" customHeight="1" x14ac:dyDescent="0.35">
      <c r="A176" s="185">
        <v>74</v>
      </c>
      <c r="B176" s="188" t="s">
        <v>70</v>
      </c>
      <c r="C176" s="18" t="s">
        <v>15</v>
      </c>
      <c r="D176" s="21">
        <v>210525</v>
      </c>
      <c r="E176" s="21">
        <v>215150</v>
      </c>
      <c r="F176" s="21">
        <v>215150</v>
      </c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ht="15" customHeight="1" x14ac:dyDescent="0.35">
      <c r="A177" s="193"/>
      <c r="B177" s="194"/>
      <c r="C177" s="18" t="s">
        <v>16</v>
      </c>
      <c r="D177" s="18">
        <v>420000</v>
      </c>
      <c r="E177" s="21">
        <v>435000</v>
      </c>
      <c r="F177" s="21">
        <v>435000</v>
      </c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15" customHeight="1" x14ac:dyDescent="0.35">
      <c r="A178" s="186"/>
      <c r="B178" s="189"/>
      <c r="C178" s="18" t="s">
        <v>47</v>
      </c>
      <c r="D178" s="21">
        <v>0</v>
      </c>
      <c r="E178" s="21">
        <v>0</v>
      </c>
      <c r="F178" s="21">
        <v>0</v>
      </c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ht="15" customHeight="1" x14ac:dyDescent="0.35">
      <c r="A179" s="185">
        <v>75</v>
      </c>
      <c r="B179" s="195" t="s">
        <v>71</v>
      </c>
      <c r="C179" s="18" t="s">
        <v>15</v>
      </c>
      <c r="D179" s="21">
        <v>325300</v>
      </c>
      <c r="E179" s="21">
        <v>358000</v>
      </c>
      <c r="F179" s="21">
        <v>358000</v>
      </c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15" customHeight="1" x14ac:dyDescent="0.35">
      <c r="A180" s="193"/>
      <c r="B180" s="196"/>
      <c r="C180" s="18" t="s">
        <v>16</v>
      </c>
      <c r="D180" s="18">
        <v>690000</v>
      </c>
      <c r="E180" s="21">
        <v>755000</v>
      </c>
      <c r="F180" s="21">
        <v>755000</v>
      </c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ht="15" customHeight="1" x14ac:dyDescent="0.35">
      <c r="A181" s="186"/>
      <c r="B181" s="197"/>
      <c r="C181" s="18" t="s">
        <v>47</v>
      </c>
      <c r="D181" s="21">
        <v>0</v>
      </c>
      <c r="E181" s="21">
        <v>0</v>
      </c>
      <c r="F181" s="21">
        <v>0</v>
      </c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ht="15" customHeight="1" x14ac:dyDescent="0.35">
      <c r="A182" s="185">
        <v>76</v>
      </c>
      <c r="B182" s="188" t="s">
        <v>72</v>
      </c>
      <c r="C182" s="18" t="s">
        <v>15</v>
      </c>
      <c r="D182" s="21">
        <v>215000</v>
      </c>
      <c r="E182" s="21">
        <v>222000</v>
      </c>
      <c r="F182" s="21">
        <v>222000</v>
      </c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15" customHeight="1" x14ac:dyDescent="0.35">
      <c r="A183" s="193"/>
      <c r="B183" s="194"/>
      <c r="C183" s="18" t="s">
        <v>16</v>
      </c>
      <c r="D183" s="18">
        <v>450000</v>
      </c>
      <c r="E183" s="21">
        <v>460000</v>
      </c>
      <c r="F183" s="21">
        <v>460000</v>
      </c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15" customHeight="1" x14ac:dyDescent="0.35">
      <c r="A184" s="186"/>
      <c r="B184" s="189"/>
      <c r="C184" s="18" t="s">
        <v>47</v>
      </c>
      <c r="D184" s="21">
        <v>0</v>
      </c>
      <c r="E184" s="21">
        <v>0</v>
      </c>
      <c r="F184" s="21">
        <v>0</v>
      </c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ht="15" customHeight="1" x14ac:dyDescent="0.35">
      <c r="A185" s="185">
        <v>77</v>
      </c>
      <c r="B185" s="188" t="s">
        <v>73</v>
      </c>
      <c r="C185" s="18" t="s">
        <v>15</v>
      </c>
      <c r="D185" s="21">
        <v>254000</v>
      </c>
      <c r="E185" s="21">
        <v>268000</v>
      </c>
      <c r="F185" s="21">
        <v>268000</v>
      </c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15" customHeight="1" x14ac:dyDescent="0.35">
      <c r="A186" s="193"/>
      <c r="B186" s="194"/>
      <c r="C186" s="18" t="s">
        <v>16</v>
      </c>
      <c r="D186" s="18">
        <v>576000</v>
      </c>
      <c r="E186" s="21">
        <v>612000</v>
      </c>
      <c r="F186" s="21">
        <v>612000</v>
      </c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15" customHeight="1" x14ac:dyDescent="0.35">
      <c r="A187" s="186"/>
      <c r="B187" s="189"/>
      <c r="C187" s="18" t="s">
        <v>47</v>
      </c>
      <c r="D187" s="21">
        <v>0</v>
      </c>
      <c r="E187" s="21">
        <v>0</v>
      </c>
      <c r="F187" s="21">
        <v>0</v>
      </c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ht="15" customHeight="1" x14ac:dyDescent="0.35">
      <c r="A188" s="185">
        <v>78</v>
      </c>
      <c r="B188" s="195" t="s">
        <v>74</v>
      </c>
      <c r="C188" s="18" t="s">
        <v>15</v>
      </c>
      <c r="D188" s="21">
        <v>339225</v>
      </c>
      <c r="E188" s="21">
        <v>352825</v>
      </c>
      <c r="F188" s="21">
        <v>343375</v>
      </c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ht="15" customHeight="1" x14ac:dyDescent="0.35">
      <c r="A189" s="193"/>
      <c r="B189" s="196"/>
      <c r="C189" s="18" t="s">
        <v>16</v>
      </c>
      <c r="D189" s="18">
        <v>740000</v>
      </c>
      <c r="E189" s="21">
        <v>785000</v>
      </c>
      <c r="F189" s="21">
        <v>765000</v>
      </c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15" customHeight="1" x14ac:dyDescent="0.35">
      <c r="A190" s="186"/>
      <c r="B190" s="197"/>
      <c r="C190" s="18" t="s">
        <v>47</v>
      </c>
      <c r="D190" s="21">
        <v>0</v>
      </c>
      <c r="E190" s="21">
        <v>0</v>
      </c>
      <c r="F190" s="21">
        <v>0</v>
      </c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ht="15" customHeight="1" x14ac:dyDescent="0.35">
      <c r="A191" s="185">
        <v>79</v>
      </c>
      <c r="B191" s="195" t="s">
        <v>75</v>
      </c>
      <c r="C191" s="18" t="s">
        <v>15</v>
      </c>
      <c r="D191" s="21">
        <v>242425</v>
      </c>
      <c r="E191" s="21">
        <v>250600</v>
      </c>
      <c r="F191" s="21">
        <v>0</v>
      </c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ht="15" customHeight="1" x14ac:dyDescent="0.35">
      <c r="A192" s="193"/>
      <c r="B192" s="196"/>
      <c r="C192" s="18" t="s">
        <v>16</v>
      </c>
      <c r="D192" s="21">
        <v>401250</v>
      </c>
      <c r="E192" s="21">
        <v>412500</v>
      </c>
      <c r="F192" s="21">
        <v>0</v>
      </c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ht="15" customHeight="1" x14ac:dyDescent="0.35">
      <c r="A193" s="186"/>
      <c r="B193" s="197"/>
      <c r="C193" s="18" t="s">
        <v>47</v>
      </c>
      <c r="D193" s="21">
        <v>0</v>
      </c>
      <c r="E193" s="21">
        <v>0</v>
      </c>
      <c r="F193" s="21">
        <v>0</v>
      </c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15" customHeight="1" x14ac:dyDescent="0.35">
      <c r="A194" s="185">
        <v>80</v>
      </c>
      <c r="B194" s="195" t="s">
        <v>76</v>
      </c>
      <c r="C194" s="18" t="s">
        <v>15</v>
      </c>
      <c r="D194" s="21">
        <v>0</v>
      </c>
      <c r="E194" s="21">
        <v>0</v>
      </c>
      <c r="F194" s="21">
        <v>0</v>
      </c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ht="15" customHeight="1" x14ac:dyDescent="0.35">
      <c r="A195" s="193"/>
      <c r="B195" s="196"/>
      <c r="C195" s="18" t="s">
        <v>16</v>
      </c>
      <c r="D195" s="18">
        <v>310000</v>
      </c>
      <c r="E195" s="21">
        <v>340000</v>
      </c>
      <c r="F195" s="21">
        <v>340000</v>
      </c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15" customHeight="1" x14ac:dyDescent="0.35">
      <c r="A196" s="186"/>
      <c r="B196" s="197"/>
      <c r="C196" s="18" t="s">
        <v>47</v>
      </c>
      <c r="D196" s="21">
        <v>0</v>
      </c>
      <c r="E196" s="21">
        <v>0</v>
      </c>
      <c r="F196" s="21">
        <v>0</v>
      </c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ht="15" customHeight="1" x14ac:dyDescent="0.35">
      <c r="A197" s="185">
        <v>81</v>
      </c>
      <c r="B197" s="195" t="s">
        <v>77</v>
      </c>
      <c r="C197" s="18" t="s">
        <v>15</v>
      </c>
      <c r="D197" s="21">
        <v>280000</v>
      </c>
      <c r="E197" s="21">
        <v>280000</v>
      </c>
      <c r="F197" s="21">
        <v>280000</v>
      </c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ht="15" customHeight="1" x14ac:dyDescent="0.35">
      <c r="A198" s="193"/>
      <c r="B198" s="196"/>
      <c r="C198" s="18" t="s">
        <v>16</v>
      </c>
      <c r="D198" s="21">
        <v>375000</v>
      </c>
      <c r="E198" s="21">
        <v>375000</v>
      </c>
      <c r="F198" s="21">
        <v>375000</v>
      </c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ht="15" customHeight="1" x14ac:dyDescent="0.35">
      <c r="A199" s="186"/>
      <c r="B199" s="197"/>
      <c r="C199" s="18" t="s">
        <v>47</v>
      </c>
      <c r="D199" s="21">
        <v>0</v>
      </c>
      <c r="E199" s="21">
        <v>0</v>
      </c>
      <c r="F199" s="21">
        <v>0</v>
      </c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15" customHeight="1" x14ac:dyDescent="0.35">
      <c r="A200" s="185">
        <v>82</v>
      </c>
      <c r="B200" s="195" t="s">
        <v>78</v>
      </c>
      <c r="C200" s="18" t="s">
        <v>15</v>
      </c>
      <c r="D200" s="21">
        <v>382500</v>
      </c>
      <c r="E200" s="21">
        <v>382500</v>
      </c>
      <c r="F200" s="21">
        <v>405000</v>
      </c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ht="15" customHeight="1" x14ac:dyDescent="0.35">
      <c r="A201" s="193"/>
      <c r="B201" s="196"/>
      <c r="C201" s="18" t="s">
        <v>16</v>
      </c>
      <c r="D201" s="18">
        <v>592025</v>
      </c>
      <c r="E201" s="18">
        <v>592025</v>
      </c>
      <c r="F201" s="21">
        <v>608375</v>
      </c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15" customHeight="1" x14ac:dyDescent="0.35">
      <c r="A202" s="186"/>
      <c r="B202" s="197"/>
      <c r="C202" s="18" t="s">
        <v>47</v>
      </c>
      <c r="D202" s="21">
        <v>0</v>
      </c>
      <c r="E202" s="21">
        <v>0</v>
      </c>
      <c r="F202" s="21">
        <v>0</v>
      </c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ht="15" customHeight="1" x14ac:dyDescent="0.35">
      <c r="A203" s="185">
        <v>83</v>
      </c>
      <c r="B203" s="188" t="s">
        <v>79</v>
      </c>
      <c r="C203" s="18" t="s">
        <v>15</v>
      </c>
      <c r="D203" s="114">
        <v>290000</v>
      </c>
      <c r="E203" s="21">
        <v>290000</v>
      </c>
      <c r="F203" s="21">
        <v>290000</v>
      </c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ht="15" customHeight="1" x14ac:dyDescent="0.35">
      <c r="A204" s="193"/>
      <c r="B204" s="194"/>
      <c r="C204" s="18" t="s">
        <v>16</v>
      </c>
      <c r="D204" s="114">
        <v>460000</v>
      </c>
      <c r="E204" s="21">
        <v>460000</v>
      </c>
      <c r="F204" s="21">
        <v>460000</v>
      </c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15" customHeight="1" x14ac:dyDescent="0.35">
      <c r="A205" s="186"/>
      <c r="B205" s="189"/>
      <c r="C205" s="18" t="s">
        <v>47</v>
      </c>
      <c r="D205" s="21">
        <v>0</v>
      </c>
      <c r="E205" s="21">
        <v>0</v>
      </c>
      <c r="F205" s="21">
        <v>0</v>
      </c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15" customHeight="1" x14ac:dyDescent="0.35">
      <c r="A206" s="185">
        <v>84</v>
      </c>
      <c r="B206" s="188" t="s">
        <v>80</v>
      </c>
      <c r="C206" s="18" t="s">
        <v>15</v>
      </c>
      <c r="D206" s="21">
        <v>393475</v>
      </c>
      <c r="E206" s="21">
        <v>393475</v>
      </c>
      <c r="F206" s="21">
        <v>393475</v>
      </c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15" customHeight="1" x14ac:dyDescent="0.35">
      <c r="A207" s="193"/>
      <c r="B207" s="198"/>
      <c r="C207" s="18" t="s">
        <v>16</v>
      </c>
      <c r="D207" s="21">
        <v>506250</v>
      </c>
      <c r="E207" s="21">
        <v>506250</v>
      </c>
      <c r="F207" s="21">
        <v>506250</v>
      </c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15" customHeight="1" x14ac:dyDescent="0.35">
      <c r="A208" s="186"/>
      <c r="B208" s="199"/>
      <c r="C208" s="18" t="s">
        <v>47</v>
      </c>
      <c r="D208" s="21">
        <v>0</v>
      </c>
      <c r="E208" s="21">
        <v>0</v>
      </c>
      <c r="F208" s="21">
        <v>0</v>
      </c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15" customHeight="1" x14ac:dyDescent="0.35">
      <c r="A209" s="185">
        <v>85</v>
      </c>
      <c r="B209" s="188" t="s">
        <v>81</v>
      </c>
      <c r="C209" s="18" t="s">
        <v>15</v>
      </c>
      <c r="D209" s="21">
        <v>1300000</v>
      </c>
      <c r="E209" s="21">
        <v>1400000</v>
      </c>
      <c r="F209" s="21">
        <v>1500000</v>
      </c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ht="15" customHeight="1" x14ac:dyDescent="0.35">
      <c r="A210" s="193"/>
      <c r="B210" s="194"/>
      <c r="C210" s="18" t="s">
        <v>16</v>
      </c>
      <c r="D210" s="21">
        <v>450000</v>
      </c>
      <c r="E210" s="21">
        <v>480000</v>
      </c>
      <c r="F210" s="21">
        <v>510000</v>
      </c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15" customHeight="1" x14ac:dyDescent="0.35">
      <c r="A211" s="186"/>
      <c r="B211" s="189"/>
      <c r="C211" s="18" t="s">
        <v>47</v>
      </c>
      <c r="D211" s="21">
        <v>0</v>
      </c>
      <c r="E211" s="21">
        <v>0</v>
      </c>
      <c r="F211" s="21">
        <v>0</v>
      </c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15" customHeight="1" x14ac:dyDescent="0.35">
      <c r="A212" s="185">
        <v>86</v>
      </c>
      <c r="B212" s="188" t="s">
        <v>82</v>
      </c>
      <c r="C212" s="18" t="s">
        <v>15</v>
      </c>
      <c r="D212" s="21">
        <v>0</v>
      </c>
      <c r="E212" s="21">
        <v>0</v>
      </c>
      <c r="F212" s="21">
        <v>0</v>
      </c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15" customHeight="1" x14ac:dyDescent="0.35">
      <c r="A213" s="193"/>
      <c r="B213" s="194"/>
      <c r="C213" s="18" t="s">
        <v>16</v>
      </c>
      <c r="D213" s="21">
        <v>0</v>
      </c>
      <c r="E213" s="21">
        <v>0</v>
      </c>
      <c r="F213" s="21">
        <v>0</v>
      </c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15" customHeight="1" x14ac:dyDescent="0.35">
      <c r="A214" s="186"/>
      <c r="B214" s="189"/>
      <c r="C214" s="18" t="s">
        <v>47</v>
      </c>
      <c r="D214" s="21">
        <v>0</v>
      </c>
      <c r="E214" s="21">
        <v>0</v>
      </c>
      <c r="F214" s="21">
        <v>0</v>
      </c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15" customHeight="1" x14ac:dyDescent="0.35">
      <c r="A215" s="131"/>
      <c r="B215" s="130"/>
      <c r="C215" s="18" t="s">
        <v>15</v>
      </c>
      <c r="D215" s="21">
        <v>0</v>
      </c>
      <c r="E215" s="21">
        <v>0</v>
      </c>
      <c r="F215" s="21">
        <v>0</v>
      </c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ht="15" customHeight="1" x14ac:dyDescent="0.35">
      <c r="A216" s="131">
        <v>87</v>
      </c>
      <c r="B216" s="130" t="s">
        <v>278</v>
      </c>
      <c r="C216" s="18" t="s">
        <v>16</v>
      </c>
      <c r="D216" s="21">
        <v>0</v>
      </c>
      <c r="E216" s="21">
        <v>830000</v>
      </c>
      <c r="F216" s="21">
        <v>0</v>
      </c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15" customHeight="1" x14ac:dyDescent="0.35">
      <c r="A217" s="131"/>
      <c r="B217" s="130"/>
      <c r="C217" s="18" t="s">
        <v>47</v>
      </c>
      <c r="D217" s="21">
        <v>0</v>
      </c>
      <c r="E217" s="21">
        <v>0</v>
      </c>
      <c r="F217" s="21">
        <v>0</v>
      </c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15" customHeight="1" x14ac:dyDescent="0.35">
      <c r="A218" s="185">
        <v>88</v>
      </c>
      <c r="B218" s="188" t="s">
        <v>83</v>
      </c>
      <c r="C218" s="18" t="s">
        <v>15</v>
      </c>
      <c r="D218" s="132">
        <v>145725</v>
      </c>
      <c r="E218" s="132">
        <v>145725</v>
      </c>
      <c r="F218" s="132">
        <v>145725</v>
      </c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ht="15" customHeight="1" x14ac:dyDescent="0.35">
      <c r="A219" s="193"/>
      <c r="B219" s="194"/>
      <c r="C219" s="18" t="s">
        <v>16</v>
      </c>
      <c r="D219" s="18">
        <v>275000</v>
      </c>
      <c r="E219" s="18">
        <v>275000</v>
      </c>
      <c r="F219" s="18">
        <v>275000</v>
      </c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ht="15" customHeight="1" x14ac:dyDescent="0.35">
      <c r="A220" s="186"/>
      <c r="B220" s="189"/>
      <c r="C220" s="18" t="s">
        <v>47</v>
      </c>
      <c r="D220" s="21">
        <v>0</v>
      </c>
      <c r="E220" s="21">
        <v>0</v>
      </c>
      <c r="F220" s="21">
        <v>0</v>
      </c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ht="15" customHeight="1" x14ac:dyDescent="0.35">
      <c r="A221" s="131"/>
      <c r="B221" s="188" t="s">
        <v>84</v>
      </c>
      <c r="C221" s="18" t="s">
        <v>15</v>
      </c>
      <c r="D221" s="132">
        <v>127200</v>
      </c>
      <c r="E221" s="21">
        <v>143600</v>
      </c>
      <c r="F221" s="21">
        <v>143600</v>
      </c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ht="15" customHeight="1" x14ac:dyDescent="0.35">
      <c r="A222" s="131">
        <v>89</v>
      </c>
      <c r="B222" s="194"/>
      <c r="C222" s="18" t="s">
        <v>16</v>
      </c>
      <c r="D222" s="18">
        <v>250000</v>
      </c>
      <c r="E222" s="21">
        <v>280000</v>
      </c>
      <c r="F222" s="21">
        <v>280000</v>
      </c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15" customHeight="1" x14ac:dyDescent="0.35">
      <c r="A223" s="131"/>
      <c r="B223" s="189"/>
      <c r="C223" s="18" t="s">
        <v>47</v>
      </c>
      <c r="D223" s="21">
        <v>0</v>
      </c>
      <c r="E223" s="21">
        <v>0</v>
      </c>
      <c r="F223" s="21">
        <v>0</v>
      </c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ht="15" customHeight="1" x14ac:dyDescent="0.35">
      <c r="A224" s="185">
        <v>90</v>
      </c>
      <c r="B224" s="188" t="s">
        <v>85</v>
      </c>
      <c r="C224" s="18" t="s">
        <v>15</v>
      </c>
      <c r="D224" s="132">
        <v>727000</v>
      </c>
      <c r="E224" s="132">
        <v>727000</v>
      </c>
      <c r="F224" s="132">
        <v>727000</v>
      </c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15" customHeight="1" x14ac:dyDescent="0.35">
      <c r="A225" s="193"/>
      <c r="B225" s="194"/>
      <c r="C225" s="18" t="s">
        <v>16</v>
      </c>
      <c r="D225" s="18">
        <v>165000</v>
      </c>
      <c r="E225" s="18">
        <v>165000</v>
      </c>
      <c r="F225" s="18">
        <v>165000</v>
      </c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15" customHeight="1" x14ac:dyDescent="0.35">
      <c r="A226" s="186"/>
      <c r="B226" s="189"/>
      <c r="C226" s="18" t="s">
        <v>47</v>
      </c>
      <c r="D226" s="21">
        <v>0</v>
      </c>
      <c r="E226" s="21">
        <v>0</v>
      </c>
      <c r="F226" s="21">
        <v>0</v>
      </c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ht="15" customHeight="1" x14ac:dyDescent="0.35">
      <c r="A227" s="131"/>
      <c r="B227" s="188" t="s">
        <v>86</v>
      </c>
      <c r="C227" s="18" t="s">
        <v>15</v>
      </c>
      <c r="D227" s="132">
        <v>625960</v>
      </c>
      <c r="E227" s="132">
        <v>625960</v>
      </c>
      <c r="F227" s="132">
        <v>625960</v>
      </c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ht="15" customHeight="1" x14ac:dyDescent="0.35">
      <c r="A228" s="131">
        <v>91</v>
      </c>
      <c r="B228" s="194"/>
      <c r="C228" s="18" t="s">
        <v>16</v>
      </c>
      <c r="D228" s="18">
        <v>100000</v>
      </c>
      <c r="E228" s="18">
        <v>100000</v>
      </c>
      <c r="F228" s="18">
        <v>100000</v>
      </c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15" customHeight="1" x14ac:dyDescent="0.35">
      <c r="A229" s="131"/>
      <c r="B229" s="189"/>
      <c r="C229" s="18" t="s">
        <v>47</v>
      </c>
      <c r="D229" s="21">
        <v>0</v>
      </c>
      <c r="E229" s="21">
        <v>0</v>
      </c>
      <c r="F229" s="21">
        <v>0</v>
      </c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15" customHeight="1" x14ac:dyDescent="0.35">
      <c r="A230" s="185">
        <v>92</v>
      </c>
      <c r="B230" s="188" t="s">
        <v>87</v>
      </c>
      <c r="C230" s="18" t="s">
        <v>15</v>
      </c>
      <c r="D230" s="132">
        <v>61875</v>
      </c>
      <c r="E230" s="132">
        <v>61875</v>
      </c>
      <c r="F230" s="132">
        <v>61875</v>
      </c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5" customHeight="1" x14ac:dyDescent="0.35">
      <c r="A231" s="193"/>
      <c r="B231" s="194"/>
      <c r="C231" s="18" t="s">
        <v>16</v>
      </c>
      <c r="D231" s="18">
        <v>130000</v>
      </c>
      <c r="E231" s="18">
        <v>130000</v>
      </c>
      <c r="F231" s="21">
        <v>115000</v>
      </c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15" customHeight="1" x14ac:dyDescent="0.35">
      <c r="A232" s="186"/>
      <c r="B232" s="189"/>
      <c r="C232" s="18" t="s">
        <v>47</v>
      </c>
      <c r="D232" s="21">
        <v>0</v>
      </c>
      <c r="E232" s="21">
        <v>0</v>
      </c>
      <c r="F232" s="21">
        <v>0</v>
      </c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15" customHeight="1" x14ac:dyDescent="0.35">
      <c r="A233" s="131"/>
      <c r="B233" s="188" t="s">
        <v>88</v>
      </c>
      <c r="C233" s="18" t="s">
        <v>15</v>
      </c>
      <c r="D233" s="132">
        <v>161125</v>
      </c>
      <c r="E233" s="21">
        <v>167750</v>
      </c>
      <c r="F233" s="21">
        <v>174375</v>
      </c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ht="15" customHeight="1" x14ac:dyDescent="0.35">
      <c r="A234" s="131">
        <v>93</v>
      </c>
      <c r="B234" s="194"/>
      <c r="C234" s="18" t="s">
        <v>16</v>
      </c>
      <c r="D234" s="18">
        <v>315000</v>
      </c>
      <c r="E234" s="21">
        <v>325000</v>
      </c>
      <c r="F234" s="21">
        <v>335000</v>
      </c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ht="15" customHeight="1" x14ac:dyDescent="0.35">
      <c r="A235" s="131"/>
      <c r="B235" s="189"/>
      <c r="C235" s="18" t="s">
        <v>47</v>
      </c>
      <c r="D235" s="21">
        <v>0</v>
      </c>
      <c r="E235" s="21">
        <v>0</v>
      </c>
      <c r="F235" s="21">
        <v>0</v>
      </c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15" customHeight="1" x14ac:dyDescent="0.35">
      <c r="A236" s="185">
        <v>94</v>
      </c>
      <c r="B236" s="188" t="s">
        <v>89</v>
      </c>
      <c r="C236" s="18" t="s">
        <v>15</v>
      </c>
      <c r="D236" s="132">
        <v>395500</v>
      </c>
      <c r="E236" s="132">
        <v>395500</v>
      </c>
      <c r="F236" s="21">
        <v>420500</v>
      </c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ht="15" customHeight="1" x14ac:dyDescent="0.35">
      <c r="A237" s="193"/>
      <c r="B237" s="194"/>
      <c r="C237" s="18" t="s">
        <v>16</v>
      </c>
      <c r="D237" s="18">
        <v>225000</v>
      </c>
      <c r="E237" s="18">
        <v>225000</v>
      </c>
      <c r="F237" s="18">
        <v>225000</v>
      </c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15" customHeight="1" x14ac:dyDescent="0.35">
      <c r="A238" s="186"/>
      <c r="B238" s="189"/>
      <c r="C238" s="18" t="s">
        <v>47</v>
      </c>
      <c r="D238" s="21">
        <v>0</v>
      </c>
      <c r="E238" s="21">
        <v>0</v>
      </c>
      <c r="F238" s="21">
        <v>0</v>
      </c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ht="15" customHeight="1" x14ac:dyDescent="0.35">
      <c r="A239" s="185">
        <v>95</v>
      </c>
      <c r="B239" s="188" t="s">
        <v>90</v>
      </c>
      <c r="C239" s="18" t="s">
        <v>15</v>
      </c>
      <c r="D239" s="132">
        <v>161500</v>
      </c>
      <c r="E239" s="132">
        <v>161500</v>
      </c>
      <c r="F239" s="132">
        <v>161500</v>
      </c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ht="15" customHeight="1" x14ac:dyDescent="0.35">
      <c r="A240" s="193"/>
      <c r="B240" s="194"/>
      <c r="C240" s="18" t="s">
        <v>16</v>
      </c>
      <c r="D240" s="18">
        <v>310000</v>
      </c>
      <c r="E240" s="18">
        <v>310000</v>
      </c>
      <c r="F240" s="18">
        <v>310000</v>
      </c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5" customHeight="1" x14ac:dyDescent="0.35">
      <c r="A241" s="186"/>
      <c r="B241" s="189"/>
      <c r="C241" s="18" t="s">
        <v>47</v>
      </c>
      <c r="D241" s="21">
        <v>0</v>
      </c>
      <c r="E241" s="21">
        <v>0</v>
      </c>
      <c r="F241" s="21">
        <v>0</v>
      </c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15" customHeight="1" x14ac:dyDescent="0.35">
      <c r="A242" s="185">
        <v>96</v>
      </c>
      <c r="B242" s="188" t="s">
        <v>91</v>
      </c>
      <c r="C242" s="18" t="s">
        <v>15</v>
      </c>
      <c r="D242" s="132">
        <v>670000</v>
      </c>
      <c r="E242" s="21">
        <v>720000</v>
      </c>
      <c r="F242" s="21">
        <v>720000</v>
      </c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ht="15" customHeight="1" x14ac:dyDescent="0.35">
      <c r="A243" s="193"/>
      <c r="B243" s="194"/>
      <c r="C243" s="18" t="s">
        <v>16</v>
      </c>
      <c r="D243" s="18">
        <v>255000</v>
      </c>
      <c r="E243" s="21">
        <v>270000</v>
      </c>
      <c r="F243" s="21">
        <v>270000</v>
      </c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ht="15" customHeight="1" x14ac:dyDescent="0.35">
      <c r="A244" s="186"/>
      <c r="B244" s="189"/>
      <c r="C244" s="18" t="s">
        <v>47</v>
      </c>
      <c r="D244" s="21">
        <v>0</v>
      </c>
      <c r="E244" s="21">
        <v>0</v>
      </c>
      <c r="F244" s="21">
        <v>0</v>
      </c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ht="15" customHeight="1" x14ac:dyDescent="0.35">
      <c r="A245" s="185">
        <v>97</v>
      </c>
      <c r="B245" s="188" t="s">
        <v>92</v>
      </c>
      <c r="C245" s="18" t="s">
        <v>15</v>
      </c>
      <c r="D245" s="132">
        <v>47500</v>
      </c>
      <c r="E245" s="132">
        <v>47500</v>
      </c>
      <c r="F245" s="21">
        <v>57000</v>
      </c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15" customHeight="1" x14ac:dyDescent="0.35">
      <c r="A246" s="193"/>
      <c r="B246" s="194"/>
      <c r="C246" s="18" t="s">
        <v>16</v>
      </c>
      <c r="D246" s="18">
        <v>85000</v>
      </c>
      <c r="E246" s="18">
        <v>85000</v>
      </c>
      <c r="F246" s="21">
        <v>100000</v>
      </c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ht="15" customHeight="1" x14ac:dyDescent="0.35">
      <c r="A247" s="186"/>
      <c r="B247" s="189"/>
      <c r="C247" s="18" t="s">
        <v>47</v>
      </c>
      <c r="D247" s="21">
        <v>0</v>
      </c>
      <c r="E247" s="21">
        <v>0</v>
      </c>
      <c r="F247" s="21">
        <v>0</v>
      </c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ht="15" customHeight="1" x14ac:dyDescent="0.35">
      <c r="A248" s="185">
        <v>98</v>
      </c>
      <c r="B248" s="188" t="s">
        <v>93</v>
      </c>
      <c r="C248" s="18" t="s">
        <v>15</v>
      </c>
      <c r="D248" s="21">
        <v>0</v>
      </c>
      <c r="E248" s="21">
        <v>0</v>
      </c>
      <c r="F248" s="21">
        <v>0</v>
      </c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ht="15" customHeight="1" x14ac:dyDescent="0.35">
      <c r="A249" s="193"/>
      <c r="B249" s="194"/>
      <c r="C249" s="18" t="s">
        <v>16</v>
      </c>
      <c r="D249" s="18">
        <v>110000</v>
      </c>
      <c r="E249" s="18">
        <v>110000</v>
      </c>
      <c r="F249" s="18">
        <v>110000</v>
      </c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15" customHeight="1" x14ac:dyDescent="0.35">
      <c r="A250" s="186"/>
      <c r="B250" s="189"/>
      <c r="C250" s="18" t="s">
        <v>47</v>
      </c>
      <c r="D250" s="21">
        <v>0</v>
      </c>
      <c r="E250" s="21">
        <v>0</v>
      </c>
      <c r="F250" s="21">
        <v>0</v>
      </c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ht="15" customHeight="1" x14ac:dyDescent="0.35">
      <c r="A251" s="185">
        <v>99</v>
      </c>
      <c r="B251" s="188" t="s">
        <v>94</v>
      </c>
      <c r="C251" s="18" t="s">
        <v>15</v>
      </c>
      <c r="D251" s="132">
        <v>132450</v>
      </c>
      <c r="E251" s="21">
        <v>141650</v>
      </c>
      <c r="F251" s="21">
        <v>141650</v>
      </c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15" customHeight="1" x14ac:dyDescent="0.35">
      <c r="A252" s="193"/>
      <c r="B252" s="194"/>
      <c r="C252" s="18" t="s">
        <v>16</v>
      </c>
      <c r="D252" s="18">
        <v>255000</v>
      </c>
      <c r="E252" s="21">
        <v>275000</v>
      </c>
      <c r="F252" s="21">
        <v>275000</v>
      </c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ht="15" customHeight="1" x14ac:dyDescent="0.35">
      <c r="A253" s="186"/>
      <c r="B253" s="189"/>
      <c r="C253" s="18" t="s">
        <v>47</v>
      </c>
      <c r="D253" s="21">
        <v>0</v>
      </c>
      <c r="E253" s="21">
        <v>0</v>
      </c>
      <c r="F253" s="21">
        <v>0</v>
      </c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ht="15" customHeight="1" x14ac:dyDescent="0.35">
      <c r="A254" s="185">
        <v>100</v>
      </c>
      <c r="B254" s="188" t="s">
        <v>95</v>
      </c>
      <c r="C254" s="18" t="s">
        <v>15</v>
      </c>
      <c r="D254" s="132">
        <v>82500</v>
      </c>
      <c r="E254" s="21">
        <v>97500</v>
      </c>
      <c r="F254" s="21">
        <v>97500</v>
      </c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ht="15" customHeight="1" x14ac:dyDescent="0.35">
      <c r="A255" s="193"/>
      <c r="B255" s="194"/>
      <c r="C255" s="18" t="s">
        <v>16</v>
      </c>
      <c r="D255" s="18">
        <v>222325</v>
      </c>
      <c r="E255" s="21">
        <v>260225</v>
      </c>
      <c r="F255" s="21">
        <v>260225</v>
      </c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15" customHeight="1" x14ac:dyDescent="0.35">
      <c r="A256" s="186"/>
      <c r="B256" s="189"/>
      <c r="C256" s="18" t="s">
        <v>47</v>
      </c>
      <c r="D256" s="21">
        <v>0</v>
      </c>
      <c r="E256" s="21">
        <v>0</v>
      </c>
      <c r="F256" s="21">
        <v>0</v>
      </c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ht="15" customHeight="1" x14ac:dyDescent="0.35">
      <c r="A257" s="185">
        <v>101</v>
      </c>
      <c r="B257" s="188" t="s">
        <v>96</v>
      </c>
      <c r="C257" s="18" t="s">
        <v>15</v>
      </c>
      <c r="D257" s="132">
        <v>60000</v>
      </c>
      <c r="E257" s="132">
        <v>60000</v>
      </c>
      <c r="F257" s="132">
        <v>60000</v>
      </c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ht="15" customHeight="1" x14ac:dyDescent="0.35">
      <c r="A258" s="193"/>
      <c r="B258" s="194"/>
      <c r="C258" s="18" t="s">
        <v>16</v>
      </c>
      <c r="D258" s="18">
        <v>110000</v>
      </c>
      <c r="E258" s="18">
        <v>110000</v>
      </c>
      <c r="F258" s="18">
        <v>110000</v>
      </c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ht="15" customHeight="1" x14ac:dyDescent="0.35">
      <c r="A259" s="186"/>
      <c r="B259" s="189"/>
      <c r="C259" s="18" t="s">
        <v>47</v>
      </c>
      <c r="D259" s="21">
        <v>0</v>
      </c>
      <c r="E259" s="21">
        <v>0</v>
      </c>
      <c r="F259" s="21">
        <v>0</v>
      </c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15" customHeight="1" x14ac:dyDescent="0.35">
      <c r="A260" s="185">
        <v>102</v>
      </c>
      <c r="B260" s="188" t="s">
        <v>97</v>
      </c>
      <c r="C260" s="18" t="s">
        <v>15</v>
      </c>
      <c r="D260" s="21">
        <v>0</v>
      </c>
      <c r="E260" s="21">
        <v>0</v>
      </c>
      <c r="F260" s="21">
        <v>0</v>
      </c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ht="15" customHeight="1" x14ac:dyDescent="0.35">
      <c r="A261" s="193"/>
      <c r="B261" s="194"/>
      <c r="C261" s="18" t="s">
        <v>16</v>
      </c>
      <c r="D261" s="21">
        <v>100000</v>
      </c>
      <c r="E261" s="21">
        <v>100000</v>
      </c>
      <c r="F261" s="21">
        <v>100000</v>
      </c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ht="15" customHeight="1" x14ac:dyDescent="0.35">
      <c r="A262" s="186"/>
      <c r="B262" s="189"/>
      <c r="C262" s="18" t="s">
        <v>47</v>
      </c>
      <c r="D262" s="21">
        <v>0</v>
      </c>
      <c r="E262" s="21">
        <v>0</v>
      </c>
      <c r="F262" s="21">
        <v>0</v>
      </c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15" customHeight="1" x14ac:dyDescent="0.35">
      <c r="A263" s="185">
        <v>103</v>
      </c>
      <c r="B263" s="188" t="s">
        <v>98</v>
      </c>
      <c r="C263" s="18" t="s">
        <v>15</v>
      </c>
      <c r="D263" s="132">
        <v>106375</v>
      </c>
      <c r="E263" s="21">
        <v>139075</v>
      </c>
      <c r="F263" s="21">
        <v>171775</v>
      </c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15" customHeight="1" x14ac:dyDescent="0.35">
      <c r="A264" s="193"/>
      <c r="B264" s="194"/>
      <c r="C264" s="18" t="s">
        <v>16</v>
      </c>
      <c r="D264" s="18">
        <v>205000</v>
      </c>
      <c r="E264" s="21">
        <v>265000</v>
      </c>
      <c r="F264" s="21">
        <v>325000</v>
      </c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15" customHeight="1" x14ac:dyDescent="0.35">
      <c r="A265" s="186"/>
      <c r="B265" s="189"/>
      <c r="C265" s="18" t="s">
        <v>47</v>
      </c>
      <c r="D265" s="21">
        <v>0</v>
      </c>
      <c r="E265" s="21">
        <v>0</v>
      </c>
      <c r="F265" s="21">
        <v>0</v>
      </c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15" customHeight="1" x14ac:dyDescent="0.35">
      <c r="A266" s="185">
        <v>104</v>
      </c>
      <c r="B266" s="188" t="s">
        <v>99</v>
      </c>
      <c r="C266" s="18" t="s">
        <v>15</v>
      </c>
      <c r="D266" s="132">
        <v>205000</v>
      </c>
      <c r="E266" s="21">
        <v>230000</v>
      </c>
      <c r="F266" s="21">
        <v>230000</v>
      </c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15" customHeight="1" x14ac:dyDescent="0.35">
      <c r="A267" s="193"/>
      <c r="B267" s="194"/>
      <c r="C267" s="18" t="s">
        <v>16</v>
      </c>
      <c r="D267" s="18">
        <v>105000</v>
      </c>
      <c r="E267" s="21">
        <v>120000</v>
      </c>
      <c r="F267" s="21">
        <v>120000</v>
      </c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ht="15" customHeight="1" x14ac:dyDescent="0.35">
      <c r="A268" s="186"/>
      <c r="B268" s="189"/>
      <c r="C268" s="18" t="s">
        <v>47</v>
      </c>
      <c r="D268" s="21">
        <v>0</v>
      </c>
      <c r="E268" s="21">
        <v>0</v>
      </c>
      <c r="F268" s="21">
        <v>0</v>
      </c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15" customHeight="1" x14ac:dyDescent="0.35">
      <c r="A269" s="185">
        <v>105</v>
      </c>
      <c r="B269" s="188" t="s">
        <v>100</v>
      </c>
      <c r="C269" s="18" t="s">
        <v>15</v>
      </c>
      <c r="D269" s="132">
        <v>60250</v>
      </c>
      <c r="E269" s="21">
        <v>69750</v>
      </c>
      <c r="F269" s="21">
        <v>69750</v>
      </c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15" customHeight="1" x14ac:dyDescent="0.35">
      <c r="A270" s="193"/>
      <c r="B270" s="194"/>
      <c r="C270" s="18" t="s">
        <v>16</v>
      </c>
      <c r="D270" s="18">
        <v>100000</v>
      </c>
      <c r="E270" s="21">
        <v>115000</v>
      </c>
      <c r="F270" s="21">
        <v>115000</v>
      </c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ht="15" customHeight="1" x14ac:dyDescent="0.35">
      <c r="A271" s="186"/>
      <c r="B271" s="189"/>
      <c r="C271" s="18" t="s">
        <v>47</v>
      </c>
      <c r="D271" s="21">
        <v>0</v>
      </c>
      <c r="E271" s="21">
        <v>0</v>
      </c>
      <c r="F271" s="21">
        <v>0</v>
      </c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ht="15" customHeight="1" x14ac:dyDescent="0.35">
      <c r="A272" s="185">
        <v>106</v>
      </c>
      <c r="B272" s="188" t="s">
        <v>101</v>
      </c>
      <c r="C272" s="18" t="s">
        <v>15</v>
      </c>
      <c r="D272" s="59">
        <v>66450</v>
      </c>
      <c r="E272" s="59">
        <v>66450</v>
      </c>
      <c r="F272" s="59">
        <v>66450</v>
      </c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ht="15" customHeight="1" x14ac:dyDescent="0.35">
      <c r="A273" s="193"/>
      <c r="B273" s="194"/>
      <c r="C273" s="18" t="s">
        <v>16</v>
      </c>
      <c r="D273" s="18">
        <v>145000</v>
      </c>
      <c r="E273" s="18">
        <v>145000</v>
      </c>
      <c r="F273" s="18">
        <v>145000</v>
      </c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15" customHeight="1" x14ac:dyDescent="0.35">
      <c r="A274" s="186"/>
      <c r="B274" s="189"/>
      <c r="C274" s="18" t="s">
        <v>47</v>
      </c>
      <c r="D274" s="21">
        <v>0</v>
      </c>
      <c r="E274" s="21">
        <v>0</v>
      </c>
      <c r="F274" s="21">
        <v>0</v>
      </c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ht="15" customHeight="1" x14ac:dyDescent="0.35">
      <c r="A275" s="185">
        <v>107</v>
      </c>
      <c r="B275" s="188" t="s">
        <v>102</v>
      </c>
      <c r="C275" s="18" t="s">
        <v>15</v>
      </c>
      <c r="D275" s="59">
        <v>100000</v>
      </c>
      <c r="E275" s="59">
        <v>100000</v>
      </c>
      <c r="F275" s="59">
        <v>100000</v>
      </c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ht="15" customHeight="1" x14ac:dyDescent="0.35">
      <c r="A276" s="193"/>
      <c r="B276" s="194"/>
      <c r="C276" s="18" t="s">
        <v>16</v>
      </c>
      <c r="D276" s="18">
        <v>130000</v>
      </c>
      <c r="E276" s="18">
        <v>130000</v>
      </c>
      <c r="F276" s="18">
        <v>130000</v>
      </c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ht="15" customHeight="1" x14ac:dyDescent="0.35">
      <c r="A277" s="186"/>
      <c r="B277" s="189"/>
      <c r="C277" s="18" t="s">
        <v>47</v>
      </c>
      <c r="D277" s="21">
        <v>0</v>
      </c>
      <c r="E277" s="21">
        <v>0</v>
      </c>
      <c r="F277" s="21">
        <v>0</v>
      </c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15" customHeight="1" x14ac:dyDescent="0.35">
      <c r="A278" s="185">
        <v>108</v>
      </c>
      <c r="B278" s="188" t="s">
        <v>103</v>
      </c>
      <c r="C278" s="18" t="s">
        <v>15</v>
      </c>
      <c r="D278" s="59">
        <v>64700</v>
      </c>
      <c r="E278" s="21">
        <f>72825+8125</f>
        <v>80950</v>
      </c>
      <c r="F278" s="21">
        <v>72825</v>
      </c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ht="15" customHeight="1" x14ac:dyDescent="0.35">
      <c r="A279" s="193"/>
      <c r="B279" s="194"/>
      <c r="C279" s="18" t="s">
        <v>16</v>
      </c>
      <c r="D279" s="21">
        <v>120000</v>
      </c>
      <c r="E279" s="21">
        <f>15000+135000</f>
        <v>150000</v>
      </c>
      <c r="F279" s="21">
        <v>135000</v>
      </c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15" customHeight="1" x14ac:dyDescent="0.35">
      <c r="A280" s="186"/>
      <c r="B280" s="189"/>
      <c r="C280" s="18" t="s">
        <v>47</v>
      </c>
      <c r="D280" s="21">
        <v>0</v>
      </c>
      <c r="E280" s="21">
        <v>0</v>
      </c>
      <c r="F280" s="21">
        <v>0</v>
      </c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ht="14.5" x14ac:dyDescent="0.35">
      <c r="A281" s="185">
        <v>109</v>
      </c>
      <c r="B281" s="188" t="s">
        <v>104</v>
      </c>
      <c r="C281" s="18" t="s">
        <v>15</v>
      </c>
      <c r="D281" s="59">
        <v>69550</v>
      </c>
      <c r="E281" s="59">
        <v>69550</v>
      </c>
      <c r="F281" s="59">
        <v>69550</v>
      </c>
      <c r="G281" s="21"/>
      <c r="H281" s="21"/>
      <c r="I281" s="21"/>
      <c r="J281" s="21"/>
      <c r="K281" s="21"/>
      <c r="L281" s="21"/>
      <c r="M281" s="21"/>
      <c r="N281" s="21"/>
      <c r="O281" s="21"/>
    </row>
    <row r="282" spans="1:15" ht="14.5" x14ac:dyDescent="0.35">
      <c r="A282" s="193"/>
      <c r="B282" s="194"/>
      <c r="C282" s="18" t="s">
        <v>16</v>
      </c>
      <c r="D282" s="18">
        <v>135000</v>
      </c>
      <c r="E282" s="18">
        <v>135000</v>
      </c>
      <c r="F282" s="18">
        <v>135000</v>
      </c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ht="14.5" x14ac:dyDescent="0.35">
      <c r="A283" s="186"/>
      <c r="B283" s="189"/>
      <c r="C283" s="18" t="s">
        <v>47</v>
      </c>
      <c r="D283" s="21">
        <v>0</v>
      </c>
      <c r="E283" s="21">
        <v>0</v>
      </c>
      <c r="F283" s="21">
        <v>0</v>
      </c>
      <c r="G283" s="21"/>
      <c r="H283" s="21"/>
      <c r="I283" s="21"/>
      <c r="J283" s="21"/>
      <c r="K283" s="21"/>
      <c r="L283" s="21"/>
      <c r="M283" s="21"/>
      <c r="N283" s="21"/>
      <c r="O283" s="21"/>
    </row>
    <row r="284" spans="1:15" ht="15" customHeight="1" x14ac:dyDescent="0.35">
      <c r="A284" s="185">
        <v>110</v>
      </c>
      <c r="B284" s="188" t="s">
        <v>105</v>
      </c>
      <c r="C284" s="18" t="s">
        <v>15</v>
      </c>
      <c r="D284" s="59">
        <v>154475</v>
      </c>
      <c r="E284" s="59">
        <v>154475</v>
      </c>
      <c r="F284" s="59">
        <v>154475</v>
      </c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ht="15" customHeight="1" x14ac:dyDescent="0.35">
      <c r="A285" s="193"/>
      <c r="B285" s="194"/>
      <c r="C285" s="18" t="s">
        <v>16</v>
      </c>
      <c r="D285" s="18">
        <v>315000</v>
      </c>
      <c r="E285" s="18">
        <v>315000</v>
      </c>
      <c r="F285" s="18">
        <v>315000</v>
      </c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1:15" ht="15" customHeight="1" x14ac:dyDescent="0.35">
      <c r="A286" s="186"/>
      <c r="B286" s="189"/>
      <c r="C286" s="18" t="s">
        <v>47</v>
      </c>
      <c r="D286" s="21">
        <v>0</v>
      </c>
      <c r="E286" s="21">
        <v>0</v>
      </c>
      <c r="F286" s="21">
        <v>0</v>
      </c>
      <c r="G286" s="21"/>
      <c r="H286" s="21"/>
      <c r="I286" s="21"/>
      <c r="J286" s="21"/>
      <c r="K286" s="21"/>
      <c r="L286" s="21"/>
      <c r="M286" s="21"/>
      <c r="N286" s="21"/>
      <c r="O286" s="21"/>
    </row>
    <row r="287" spans="1:15" ht="15" customHeight="1" x14ac:dyDescent="0.35">
      <c r="A287" s="185">
        <v>111</v>
      </c>
      <c r="B287" s="188" t="s">
        <v>106</v>
      </c>
      <c r="C287" s="18" t="s">
        <v>15</v>
      </c>
      <c r="D287" s="59">
        <v>67600</v>
      </c>
      <c r="E287" s="21">
        <v>71600</v>
      </c>
      <c r="F287" s="21">
        <v>71600</v>
      </c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1:15" ht="15" customHeight="1" x14ac:dyDescent="0.35">
      <c r="A288" s="193"/>
      <c r="B288" s="194"/>
      <c r="C288" s="18" t="s">
        <v>16</v>
      </c>
      <c r="D288" s="18">
        <v>62400</v>
      </c>
      <c r="E288" s="21">
        <v>140000</v>
      </c>
      <c r="F288" s="21">
        <v>140000</v>
      </c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1:15" ht="15" customHeight="1" x14ac:dyDescent="0.35">
      <c r="A289" s="186"/>
      <c r="B289" s="189"/>
      <c r="C289" s="18" t="s">
        <v>47</v>
      </c>
      <c r="D289" s="21">
        <v>0</v>
      </c>
      <c r="E289" s="21">
        <v>0</v>
      </c>
      <c r="F289" s="21">
        <v>0</v>
      </c>
      <c r="G289" s="21"/>
      <c r="H289" s="21"/>
      <c r="I289" s="21"/>
      <c r="J289" s="21"/>
      <c r="K289" s="21"/>
      <c r="L289" s="21"/>
      <c r="M289" s="21"/>
      <c r="N289" s="21"/>
      <c r="O289" s="21"/>
    </row>
    <row r="290" spans="1:15" ht="15" customHeight="1" x14ac:dyDescent="0.35">
      <c r="A290" s="185">
        <v>112</v>
      </c>
      <c r="B290" s="188" t="s">
        <v>107</v>
      </c>
      <c r="C290" s="18" t="s">
        <v>15</v>
      </c>
      <c r="D290" s="59">
        <v>99075</v>
      </c>
      <c r="E290" s="21">
        <v>131775</v>
      </c>
      <c r="F290" s="21">
        <v>127275</v>
      </c>
      <c r="G290" s="21"/>
      <c r="H290" s="21"/>
      <c r="I290" s="21"/>
      <c r="J290" s="21"/>
      <c r="K290" s="21"/>
      <c r="L290" s="21"/>
      <c r="M290" s="21"/>
      <c r="N290" s="21"/>
      <c r="O290" s="21"/>
    </row>
    <row r="291" spans="1:15" ht="15" customHeight="1" x14ac:dyDescent="0.35">
      <c r="A291" s="193"/>
      <c r="B291" s="194"/>
      <c r="C291" s="18" t="s">
        <v>16</v>
      </c>
      <c r="D291" s="18">
        <v>190000</v>
      </c>
      <c r="E291" s="21">
        <v>250000</v>
      </c>
      <c r="F291" s="21">
        <v>240000</v>
      </c>
      <c r="G291" s="21"/>
      <c r="H291" s="21"/>
      <c r="I291" s="21"/>
      <c r="J291" s="21"/>
      <c r="K291" s="21"/>
      <c r="L291" s="21"/>
      <c r="M291" s="21"/>
      <c r="N291" s="21"/>
      <c r="O291" s="21"/>
    </row>
    <row r="292" spans="1:15" ht="15" customHeight="1" x14ac:dyDescent="0.35">
      <c r="A292" s="186"/>
      <c r="B292" s="189"/>
      <c r="C292" s="18" t="s">
        <v>47</v>
      </c>
      <c r="D292" s="59"/>
      <c r="E292" s="21">
        <v>0</v>
      </c>
      <c r="F292" s="21">
        <v>0</v>
      </c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15" customHeight="1" x14ac:dyDescent="0.35">
      <c r="A293" s="185">
        <v>113</v>
      </c>
      <c r="B293" s="188" t="s">
        <v>108</v>
      </c>
      <c r="C293" s="18" t="s">
        <v>15</v>
      </c>
      <c r="D293" s="59">
        <v>408003.75</v>
      </c>
      <c r="E293" s="59">
        <v>408003.75</v>
      </c>
      <c r="F293" s="21">
        <v>411971</v>
      </c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ht="15" customHeight="1" x14ac:dyDescent="0.35">
      <c r="A294" s="193"/>
      <c r="B294" s="194"/>
      <c r="C294" s="18" t="s">
        <v>16</v>
      </c>
      <c r="D294" s="18">
        <v>85000</v>
      </c>
      <c r="E294" s="18">
        <v>85000</v>
      </c>
      <c r="F294" s="18">
        <v>85000</v>
      </c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ht="15" customHeight="1" x14ac:dyDescent="0.35">
      <c r="A295" s="186"/>
      <c r="B295" s="189"/>
      <c r="C295" s="18" t="s">
        <v>47</v>
      </c>
      <c r="D295" s="21">
        <v>0</v>
      </c>
      <c r="E295" s="21">
        <v>0</v>
      </c>
      <c r="F295" s="21">
        <v>0</v>
      </c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ht="15" customHeight="1" x14ac:dyDescent="0.35">
      <c r="A296" s="185">
        <v>114</v>
      </c>
      <c r="B296" s="188" t="s">
        <v>109</v>
      </c>
      <c r="C296" s="18" t="s">
        <v>15</v>
      </c>
      <c r="D296" s="59">
        <v>1462566</v>
      </c>
      <c r="E296" s="21">
        <v>1520923</v>
      </c>
      <c r="F296" s="21">
        <v>1530083</v>
      </c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15" customHeight="1" x14ac:dyDescent="0.35">
      <c r="A297" s="193"/>
      <c r="B297" s="194"/>
      <c r="C297" s="18" t="s">
        <v>16</v>
      </c>
      <c r="D297" s="18">
        <v>225000</v>
      </c>
      <c r="E297" s="21">
        <v>240000</v>
      </c>
      <c r="F297" s="21">
        <v>240000</v>
      </c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ht="15" customHeight="1" x14ac:dyDescent="0.35">
      <c r="A298" s="186"/>
      <c r="B298" s="189"/>
      <c r="C298" s="18" t="s">
        <v>47</v>
      </c>
      <c r="D298" s="21">
        <v>0</v>
      </c>
      <c r="E298" s="21">
        <v>0</v>
      </c>
      <c r="F298" s="21">
        <v>0</v>
      </c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ht="15" customHeight="1" x14ac:dyDescent="0.35">
      <c r="A299" s="185">
        <v>115</v>
      </c>
      <c r="B299" s="188" t="s">
        <v>110</v>
      </c>
      <c r="C299" s="18" t="s">
        <v>15</v>
      </c>
      <c r="D299" s="21">
        <v>30000</v>
      </c>
      <c r="E299" s="21">
        <v>50000</v>
      </c>
      <c r="F299" s="21">
        <v>50000</v>
      </c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ht="15" customHeight="1" x14ac:dyDescent="0.35">
      <c r="A300" s="193"/>
      <c r="B300" s="194"/>
      <c r="C300" s="18" t="s">
        <v>16</v>
      </c>
      <c r="D300" s="18">
        <v>30000</v>
      </c>
      <c r="E300" s="21">
        <v>50000</v>
      </c>
      <c r="F300" s="21">
        <v>50000</v>
      </c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15" customHeight="1" x14ac:dyDescent="0.35">
      <c r="A301" s="186"/>
      <c r="B301" s="189"/>
      <c r="C301" s="18" t="s">
        <v>47</v>
      </c>
      <c r="D301" s="21">
        <v>0</v>
      </c>
      <c r="E301" s="21">
        <v>0</v>
      </c>
      <c r="F301" s="21">
        <v>0</v>
      </c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ht="15" customHeight="1" x14ac:dyDescent="0.35">
      <c r="A302" s="185">
        <v>116</v>
      </c>
      <c r="B302" s="188" t="s">
        <v>111</v>
      </c>
      <c r="C302" s="18" t="s">
        <v>15</v>
      </c>
      <c r="D302" s="21">
        <v>0</v>
      </c>
      <c r="E302" s="21">
        <v>0</v>
      </c>
      <c r="F302" s="21">
        <v>0</v>
      </c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ht="15" customHeight="1" x14ac:dyDescent="0.35">
      <c r="A303" s="193"/>
      <c r="B303" s="194"/>
      <c r="C303" s="18" t="s">
        <v>16</v>
      </c>
      <c r="D303" s="21">
        <v>100000</v>
      </c>
      <c r="E303" s="21">
        <v>100000</v>
      </c>
      <c r="F303" s="21">
        <v>100000</v>
      </c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ht="15" customHeight="1" x14ac:dyDescent="0.35">
      <c r="A304" s="186"/>
      <c r="B304" s="189"/>
      <c r="C304" s="18" t="s">
        <v>47</v>
      </c>
      <c r="D304" s="21">
        <v>0</v>
      </c>
      <c r="E304" s="21">
        <v>0</v>
      </c>
      <c r="F304" s="21">
        <v>0</v>
      </c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15" customHeight="1" x14ac:dyDescent="0.35">
      <c r="A305" s="185">
        <v>117</v>
      </c>
      <c r="B305" s="188" t="s">
        <v>112</v>
      </c>
      <c r="C305" s="18" t="s">
        <v>15</v>
      </c>
      <c r="D305" s="59">
        <v>64975</v>
      </c>
      <c r="E305" s="59">
        <v>64975</v>
      </c>
      <c r="F305" s="21">
        <v>73150</v>
      </c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ht="15" customHeight="1" x14ac:dyDescent="0.35">
      <c r="A306" s="193"/>
      <c r="B306" s="194"/>
      <c r="C306" s="18" t="s">
        <v>16</v>
      </c>
      <c r="D306" s="18">
        <v>130000</v>
      </c>
      <c r="E306" s="21">
        <v>145000</v>
      </c>
      <c r="F306" s="21">
        <v>145000</v>
      </c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15" customHeight="1" x14ac:dyDescent="0.35">
      <c r="A307" s="186"/>
      <c r="B307" s="189"/>
      <c r="C307" s="18" t="s">
        <v>47</v>
      </c>
      <c r="D307" s="21">
        <v>0</v>
      </c>
      <c r="E307" s="21">
        <v>0</v>
      </c>
      <c r="F307" s="21">
        <v>0</v>
      </c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ht="15" customHeight="1" x14ac:dyDescent="0.35">
      <c r="A308" s="185">
        <v>118</v>
      </c>
      <c r="B308" s="188" t="s">
        <v>113</v>
      </c>
      <c r="C308" s="18" t="s">
        <v>15</v>
      </c>
      <c r="D308" s="21">
        <v>40000</v>
      </c>
      <c r="E308" s="21">
        <v>40000</v>
      </c>
      <c r="F308" s="21">
        <v>40000</v>
      </c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ht="15" customHeight="1" x14ac:dyDescent="0.35">
      <c r="A309" s="193"/>
      <c r="B309" s="194"/>
      <c r="C309" s="18" t="s">
        <v>16</v>
      </c>
      <c r="D309" s="21">
        <v>140000</v>
      </c>
      <c r="E309" s="21">
        <v>140000</v>
      </c>
      <c r="F309" s="21">
        <v>140000</v>
      </c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ht="15" customHeight="1" x14ac:dyDescent="0.35">
      <c r="A310" s="186"/>
      <c r="B310" s="189"/>
      <c r="C310" s="18" t="s">
        <v>47</v>
      </c>
      <c r="D310" s="21">
        <v>0</v>
      </c>
      <c r="E310" s="21">
        <v>0</v>
      </c>
      <c r="F310" s="21">
        <v>0</v>
      </c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15" customHeight="1" x14ac:dyDescent="0.35">
      <c r="A311" s="185">
        <v>119</v>
      </c>
      <c r="B311" s="188" t="s">
        <v>114</v>
      </c>
      <c r="C311" s="18" t="s">
        <v>15</v>
      </c>
      <c r="D311" s="21">
        <v>0</v>
      </c>
      <c r="E311" s="21">
        <v>0</v>
      </c>
      <c r="F311" s="21">
        <v>0</v>
      </c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ht="15" customHeight="1" x14ac:dyDescent="0.35">
      <c r="A312" s="193"/>
      <c r="B312" s="194"/>
      <c r="C312" s="18" t="s">
        <v>16</v>
      </c>
      <c r="D312" s="18">
        <v>93025</v>
      </c>
      <c r="E312" s="21">
        <v>73300</v>
      </c>
      <c r="F312" s="21">
        <v>73300</v>
      </c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15" customHeight="1" x14ac:dyDescent="0.35">
      <c r="A313" s="186"/>
      <c r="B313" s="189"/>
      <c r="C313" s="18" t="s">
        <v>47</v>
      </c>
      <c r="D313" s="21">
        <v>0</v>
      </c>
      <c r="E313" s="21">
        <v>0</v>
      </c>
      <c r="F313" s="21">
        <v>0</v>
      </c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ht="15" customHeight="1" x14ac:dyDescent="0.35">
      <c r="A314" s="185">
        <v>120</v>
      </c>
      <c r="B314" s="188" t="s">
        <v>115</v>
      </c>
      <c r="C314" s="18" t="s">
        <v>15</v>
      </c>
      <c r="D314" s="59">
        <v>66625</v>
      </c>
      <c r="E314" s="59">
        <v>66625</v>
      </c>
      <c r="F314" s="59">
        <v>66625</v>
      </c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ht="15" customHeight="1" x14ac:dyDescent="0.35">
      <c r="A315" s="193"/>
      <c r="B315" s="194"/>
      <c r="C315" s="18" t="s">
        <v>16</v>
      </c>
      <c r="D315" s="18">
        <v>97500</v>
      </c>
      <c r="E315" s="18">
        <v>97500</v>
      </c>
      <c r="F315" s="18">
        <v>97500</v>
      </c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15" customHeight="1" x14ac:dyDescent="0.35">
      <c r="A316" s="186"/>
      <c r="B316" s="189"/>
      <c r="C316" s="18" t="s">
        <v>47</v>
      </c>
      <c r="D316" s="21">
        <v>0</v>
      </c>
      <c r="E316" s="21">
        <v>0</v>
      </c>
      <c r="F316" s="21">
        <v>0</v>
      </c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15" customHeight="1" x14ac:dyDescent="0.35">
      <c r="A317" s="185">
        <v>121</v>
      </c>
      <c r="B317" s="188" t="s">
        <v>116</v>
      </c>
      <c r="C317" s="18" t="s">
        <v>15</v>
      </c>
      <c r="D317" s="59">
        <v>92600</v>
      </c>
      <c r="E317" s="59">
        <v>92600</v>
      </c>
      <c r="F317" s="59">
        <v>92600</v>
      </c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ht="15" customHeight="1" x14ac:dyDescent="0.35">
      <c r="A318" s="193"/>
      <c r="B318" s="194"/>
      <c r="C318" s="18" t="s">
        <v>16</v>
      </c>
      <c r="D318" s="18">
        <v>146250</v>
      </c>
      <c r="E318" s="18">
        <v>146250</v>
      </c>
      <c r="F318" s="18">
        <v>146250</v>
      </c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ht="15" customHeight="1" x14ac:dyDescent="0.35">
      <c r="A319" s="186"/>
      <c r="B319" s="189"/>
      <c r="C319" s="18" t="s">
        <v>47</v>
      </c>
      <c r="D319" s="21">
        <v>0</v>
      </c>
      <c r="E319" s="21">
        <v>0</v>
      </c>
      <c r="F319" s="21">
        <v>0</v>
      </c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ht="15" customHeight="1" x14ac:dyDescent="0.35">
      <c r="A320" s="185">
        <v>122</v>
      </c>
      <c r="B320" s="188" t="s">
        <v>117</v>
      </c>
      <c r="C320" s="18" t="s">
        <v>15</v>
      </c>
      <c r="D320" s="59">
        <v>83000</v>
      </c>
      <c r="E320" s="59">
        <v>83000</v>
      </c>
      <c r="F320" s="59">
        <v>83000</v>
      </c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15" customHeight="1" x14ac:dyDescent="0.35">
      <c r="A321" s="193"/>
      <c r="B321" s="194"/>
      <c r="C321" s="18" t="s">
        <v>16</v>
      </c>
      <c r="D321" s="59">
        <v>48000</v>
      </c>
      <c r="E321" s="59">
        <v>48000</v>
      </c>
      <c r="F321" s="59">
        <v>48000</v>
      </c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ht="15" customHeight="1" x14ac:dyDescent="0.35">
      <c r="A322" s="186"/>
      <c r="B322" s="189"/>
      <c r="C322" s="18" t="s">
        <v>47</v>
      </c>
      <c r="D322" s="59">
        <v>0</v>
      </c>
      <c r="E322" s="21">
        <v>0</v>
      </c>
      <c r="F322" s="21">
        <v>0</v>
      </c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ht="15" customHeight="1" x14ac:dyDescent="0.35">
      <c r="A323" s="185">
        <v>123</v>
      </c>
      <c r="B323" s="188" t="s">
        <v>118</v>
      </c>
      <c r="C323" s="18" t="s">
        <v>15</v>
      </c>
      <c r="D323" s="59">
        <v>63425</v>
      </c>
      <c r="E323" s="21">
        <v>64975</v>
      </c>
      <c r="F323" s="21">
        <v>64975</v>
      </c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ht="15" customHeight="1" x14ac:dyDescent="0.35">
      <c r="A324" s="193"/>
      <c r="B324" s="194"/>
      <c r="C324" s="18" t="s">
        <v>16</v>
      </c>
      <c r="D324" s="18">
        <v>135000</v>
      </c>
      <c r="E324" s="21">
        <v>140000</v>
      </c>
      <c r="F324" s="21">
        <v>140000</v>
      </c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15" customHeight="1" x14ac:dyDescent="0.35">
      <c r="A325" s="186"/>
      <c r="B325" s="189"/>
      <c r="C325" s="18" t="s">
        <v>47</v>
      </c>
      <c r="D325" s="21">
        <v>0</v>
      </c>
      <c r="E325" s="21">
        <v>0</v>
      </c>
      <c r="F325" s="21">
        <v>0</v>
      </c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ht="15" customHeight="1" x14ac:dyDescent="0.35">
      <c r="A326" s="185">
        <v>124</v>
      </c>
      <c r="B326" s="188" t="s">
        <v>119</v>
      </c>
      <c r="C326" s="18" t="s">
        <v>15</v>
      </c>
      <c r="D326" s="59">
        <v>12750</v>
      </c>
      <c r="E326" s="59">
        <v>12750</v>
      </c>
      <c r="F326" s="59">
        <v>12750</v>
      </c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ht="15" customHeight="1" x14ac:dyDescent="0.35">
      <c r="A327" s="193"/>
      <c r="B327" s="194"/>
      <c r="C327" s="18" t="s">
        <v>16</v>
      </c>
      <c r="D327" s="18">
        <v>175000</v>
      </c>
      <c r="E327" s="18">
        <v>175000</v>
      </c>
      <c r="F327" s="18">
        <v>175000</v>
      </c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15" customHeight="1" x14ac:dyDescent="0.35">
      <c r="A328" s="186"/>
      <c r="B328" s="189"/>
      <c r="C328" s="18" t="s">
        <v>47</v>
      </c>
      <c r="D328" s="21">
        <v>0</v>
      </c>
      <c r="E328" s="21">
        <v>0</v>
      </c>
      <c r="F328" s="21">
        <v>0</v>
      </c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15" customHeight="1" x14ac:dyDescent="0.35">
      <c r="A329" s="185">
        <v>125</v>
      </c>
      <c r="B329" s="188" t="s">
        <v>120</v>
      </c>
      <c r="C329" s="18" t="s">
        <v>15</v>
      </c>
      <c r="D329" s="21">
        <v>0</v>
      </c>
      <c r="E329" s="21">
        <v>0</v>
      </c>
      <c r="F329" s="21">
        <v>0</v>
      </c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15" customHeight="1" x14ac:dyDescent="0.35">
      <c r="A330" s="193"/>
      <c r="B330" s="194"/>
      <c r="C330" s="18" t="s">
        <v>16</v>
      </c>
      <c r="D330" s="18">
        <v>905981.25</v>
      </c>
      <c r="E330" s="21">
        <v>940744</v>
      </c>
      <c r="F330" s="21">
        <v>940744</v>
      </c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15" customHeight="1" x14ac:dyDescent="0.35">
      <c r="A331" s="186"/>
      <c r="B331" s="189"/>
      <c r="C331" s="18" t="s">
        <v>47</v>
      </c>
      <c r="D331" s="21">
        <v>0</v>
      </c>
      <c r="E331" s="21">
        <v>0</v>
      </c>
      <c r="F331" s="21">
        <v>0</v>
      </c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15" customHeight="1" x14ac:dyDescent="0.35">
      <c r="A332" s="185">
        <v>126</v>
      </c>
      <c r="B332" s="188" t="s">
        <v>121</v>
      </c>
      <c r="C332" s="18" t="s">
        <v>15</v>
      </c>
      <c r="D332" s="59">
        <v>285000</v>
      </c>
      <c r="E332" s="59">
        <v>285000</v>
      </c>
      <c r="F332" s="59">
        <v>285000</v>
      </c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ht="15" customHeight="1" x14ac:dyDescent="0.35">
      <c r="A333" s="193"/>
      <c r="B333" s="194"/>
      <c r="C333" s="18" t="s">
        <v>16</v>
      </c>
      <c r="D333" s="18">
        <v>120000</v>
      </c>
      <c r="E333" s="18">
        <v>120000</v>
      </c>
      <c r="F333" s="18">
        <v>120000</v>
      </c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15" customHeight="1" x14ac:dyDescent="0.35">
      <c r="A334" s="186"/>
      <c r="B334" s="189"/>
      <c r="C334" s="18" t="s">
        <v>47</v>
      </c>
      <c r="D334" s="59">
        <v>0</v>
      </c>
      <c r="E334" s="21">
        <v>0</v>
      </c>
      <c r="F334" s="21">
        <v>0</v>
      </c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15" customHeight="1" x14ac:dyDescent="0.35">
      <c r="A335" s="185">
        <v>127</v>
      </c>
      <c r="B335" s="188" t="s">
        <v>122</v>
      </c>
      <c r="C335" s="18" t="s">
        <v>15</v>
      </c>
      <c r="D335" s="59">
        <v>145530</v>
      </c>
      <c r="E335" s="59">
        <v>145530</v>
      </c>
      <c r="F335" s="59">
        <v>145530</v>
      </c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ht="15" customHeight="1" x14ac:dyDescent="0.35">
      <c r="A336" s="193"/>
      <c r="B336" s="194"/>
      <c r="C336" s="18" t="s">
        <v>16</v>
      </c>
      <c r="D336" s="18">
        <v>135000</v>
      </c>
      <c r="E336" s="21">
        <v>116250</v>
      </c>
      <c r="F336" s="21">
        <v>116250</v>
      </c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ht="15" customHeight="1" x14ac:dyDescent="0.35">
      <c r="A337" s="186"/>
      <c r="B337" s="189"/>
      <c r="C337" s="18" t="s">
        <v>47</v>
      </c>
      <c r="D337" s="21">
        <v>0</v>
      </c>
      <c r="E337" s="21">
        <v>0</v>
      </c>
      <c r="F337" s="21">
        <v>0</v>
      </c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15" customHeight="1" x14ac:dyDescent="0.35">
      <c r="A338" s="185">
        <v>128</v>
      </c>
      <c r="B338" s="188" t="s">
        <v>123</v>
      </c>
      <c r="C338" s="18" t="s">
        <v>15</v>
      </c>
      <c r="D338" s="21">
        <v>0</v>
      </c>
      <c r="E338" s="21">
        <v>0</v>
      </c>
      <c r="F338" s="21">
        <v>0</v>
      </c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15" customHeight="1" x14ac:dyDescent="0.35">
      <c r="A339" s="193"/>
      <c r="B339" s="194"/>
      <c r="C339" s="18" t="s">
        <v>16</v>
      </c>
      <c r="D339" s="18">
        <v>250000</v>
      </c>
      <c r="E339" s="21">
        <v>265000</v>
      </c>
      <c r="F339" s="21">
        <v>265000</v>
      </c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ht="15" customHeight="1" x14ac:dyDescent="0.35">
      <c r="A340" s="186"/>
      <c r="B340" s="189"/>
      <c r="C340" s="18" t="s">
        <v>47</v>
      </c>
      <c r="D340" s="21">
        <v>0</v>
      </c>
      <c r="E340" s="21">
        <v>0</v>
      </c>
      <c r="F340" s="21">
        <v>0</v>
      </c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ht="15" customHeight="1" x14ac:dyDescent="0.35">
      <c r="A341" s="185">
        <v>129</v>
      </c>
      <c r="B341" s="188" t="s">
        <v>124</v>
      </c>
      <c r="C341" s="18" t="s">
        <v>15</v>
      </c>
      <c r="D341" s="59">
        <v>92600</v>
      </c>
      <c r="E341" s="21">
        <v>100775</v>
      </c>
      <c r="F341" s="21">
        <v>100775</v>
      </c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15" customHeight="1" x14ac:dyDescent="0.35">
      <c r="A342" s="193"/>
      <c r="B342" s="194"/>
      <c r="C342" s="18" t="s">
        <v>16</v>
      </c>
      <c r="D342" s="18">
        <v>146250</v>
      </c>
      <c r="E342" s="21">
        <v>157500</v>
      </c>
      <c r="F342" s="21">
        <v>157500</v>
      </c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15" customHeight="1" x14ac:dyDescent="0.35">
      <c r="A343" s="186"/>
      <c r="B343" s="189"/>
      <c r="C343" s="18" t="s">
        <v>47</v>
      </c>
      <c r="D343" s="21">
        <v>0</v>
      </c>
      <c r="E343" s="21">
        <v>0</v>
      </c>
      <c r="F343" s="21">
        <v>0</v>
      </c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ht="15" customHeight="1" x14ac:dyDescent="0.35">
      <c r="A344" s="185">
        <v>130</v>
      </c>
      <c r="B344" s="188" t="s">
        <v>125</v>
      </c>
      <c r="C344" s="18" t="s">
        <v>15</v>
      </c>
      <c r="D344" s="59">
        <v>255200</v>
      </c>
      <c r="E344" s="59">
        <v>255200</v>
      </c>
      <c r="F344" s="59">
        <v>255200</v>
      </c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ht="15" customHeight="1" x14ac:dyDescent="0.35">
      <c r="A345" s="193"/>
      <c r="B345" s="194"/>
      <c r="C345" s="18" t="s">
        <v>16</v>
      </c>
      <c r="D345" s="18">
        <v>360000</v>
      </c>
      <c r="E345" s="18">
        <v>360000</v>
      </c>
      <c r="F345" s="18">
        <v>360000</v>
      </c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15" customHeight="1" x14ac:dyDescent="0.35">
      <c r="A346" s="186"/>
      <c r="B346" s="189"/>
      <c r="C346" s="18" t="s">
        <v>47</v>
      </c>
      <c r="D346" s="21">
        <v>0</v>
      </c>
      <c r="E346" s="21">
        <v>0</v>
      </c>
      <c r="F346" s="21">
        <v>0</v>
      </c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15" customHeight="1" x14ac:dyDescent="0.35">
      <c r="A347" s="185">
        <v>131</v>
      </c>
      <c r="B347" s="188" t="s">
        <v>126</v>
      </c>
      <c r="C347" s="18" t="s">
        <v>15</v>
      </c>
      <c r="D347" s="59">
        <v>375000</v>
      </c>
      <c r="E347" s="59">
        <v>375000</v>
      </c>
      <c r="F347" s="59">
        <v>375000</v>
      </c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15" customHeight="1" x14ac:dyDescent="0.35">
      <c r="A348" s="193"/>
      <c r="B348" s="194"/>
      <c r="C348" s="18" t="s">
        <v>16</v>
      </c>
      <c r="D348" s="18">
        <v>120000</v>
      </c>
      <c r="E348" s="21">
        <v>145000</v>
      </c>
      <c r="F348" s="21">
        <v>145000</v>
      </c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15" customHeight="1" x14ac:dyDescent="0.35">
      <c r="A349" s="186"/>
      <c r="B349" s="189"/>
      <c r="C349" s="18" t="s">
        <v>47</v>
      </c>
      <c r="D349" s="21">
        <v>0</v>
      </c>
      <c r="E349" s="21">
        <v>0</v>
      </c>
      <c r="F349" s="21">
        <v>0</v>
      </c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ht="15" customHeight="1" x14ac:dyDescent="0.35">
      <c r="A350" s="185">
        <v>132</v>
      </c>
      <c r="B350" s="188" t="s">
        <v>127</v>
      </c>
      <c r="C350" s="18" t="s">
        <v>15</v>
      </c>
      <c r="D350" s="59">
        <v>160325</v>
      </c>
      <c r="E350" s="59">
        <v>160325</v>
      </c>
      <c r="F350" s="59">
        <v>160325</v>
      </c>
      <c r="G350" s="21"/>
      <c r="H350" s="21"/>
      <c r="I350" s="21"/>
      <c r="J350" s="21"/>
      <c r="K350" s="21"/>
      <c r="L350" s="21"/>
      <c r="M350" s="21"/>
      <c r="N350" s="21"/>
      <c r="O350" s="21"/>
    </row>
    <row r="351" spans="1:15" ht="15" customHeight="1" x14ac:dyDescent="0.35">
      <c r="A351" s="193"/>
      <c r="B351" s="194"/>
      <c r="C351" s="18" t="s">
        <v>16</v>
      </c>
      <c r="D351" s="18">
        <v>310000</v>
      </c>
      <c r="E351" s="18">
        <v>310000</v>
      </c>
      <c r="F351" s="18">
        <v>310000</v>
      </c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15" customHeight="1" x14ac:dyDescent="0.35">
      <c r="A352" s="186"/>
      <c r="B352" s="189"/>
      <c r="C352" s="18" t="s">
        <v>47</v>
      </c>
      <c r="D352" s="21">
        <v>0</v>
      </c>
      <c r="E352" s="21">
        <v>0</v>
      </c>
      <c r="F352" s="21">
        <v>0</v>
      </c>
      <c r="G352" s="21"/>
      <c r="H352" s="21"/>
      <c r="I352" s="21"/>
      <c r="J352" s="21"/>
      <c r="K352" s="21"/>
      <c r="L352" s="21"/>
      <c r="M352" s="21"/>
      <c r="N352" s="21"/>
      <c r="O352" s="21"/>
    </row>
    <row r="353" spans="1:15" ht="15" customHeight="1" x14ac:dyDescent="0.35">
      <c r="A353" s="185">
        <v>133</v>
      </c>
      <c r="B353" s="188" t="s">
        <v>128</v>
      </c>
      <c r="C353" s="18" t="s">
        <v>15</v>
      </c>
      <c r="D353" s="59">
        <v>275000</v>
      </c>
      <c r="E353" s="21">
        <v>290000</v>
      </c>
      <c r="F353" s="21">
        <v>280000</v>
      </c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ht="15" customHeight="1" x14ac:dyDescent="0.35">
      <c r="A354" s="193"/>
      <c r="B354" s="194"/>
      <c r="C354" s="18" t="s">
        <v>16</v>
      </c>
      <c r="D354" s="18">
        <v>261615</v>
      </c>
      <c r="E354" s="21">
        <v>269790</v>
      </c>
      <c r="F354" s="21">
        <v>265290</v>
      </c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ht="15" customHeight="1" x14ac:dyDescent="0.35">
      <c r="A355" s="186"/>
      <c r="B355" s="189"/>
      <c r="C355" s="18" t="s">
        <v>47</v>
      </c>
      <c r="D355" s="21">
        <v>0</v>
      </c>
      <c r="E355" s="21">
        <v>0</v>
      </c>
      <c r="F355" s="21">
        <v>0</v>
      </c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ht="15" customHeight="1" x14ac:dyDescent="0.35">
      <c r="A356" s="185">
        <v>134</v>
      </c>
      <c r="B356" s="188" t="s">
        <v>129</v>
      </c>
      <c r="C356" s="18" t="s">
        <v>15</v>
      </c>
      <c r="D356" s="21">
        <v>121000</v>
      </c>
      <c r="E356" s="21">
        <v>132500</v>
      </c>
      <c r="F356" s="21">
        <v>149500</v>
      </c>
      <c r="G356" s="21"/>
      <c r="H356" s="21"/>
      <c r="I356" s="21"/>
      <c r="J356" s="21"/>
      <c r="K356" s="21"/>
      <c r="L356" s="21"/>
      <c r="M356" s="21"/>
      <c r="N356" s="21"/>
      <c r="O356" s="21"/>
    </row>
    <row r="357" spans="1:15" ht="15" customHeight="1" x14ac:dyDescent="0.35">
      <c r="A357" s="193"/>
      <c r="B357" s="194"/>
      <c r="C357" s="18" t="s">
        <v>16</v>
      </c>
      <c r="D357" s="18">
        <v>240000</v>
      </c>
      <c r="E357" s="21">
        <v>235000</v>
      </c>
      <c r="F357" s="21">
        <v>265000</v>
      </c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ht="15" customHeight="1" x14ac:dyDescent="0.35">
      <c r="A358" s="186"/>
      <c r="B358" s="189"/>
      <c r="C358" s="18" t="s">
        <v>47</v>
      </c>
      <c r="D358" s="21">
        <v>0</v>
      </c>
      <c r="E358" s="21">
        <v>0</v>
      </c>
      <c r="F358" s="21">
        <v>0</v>
      </c>
      <c r="G358" s="21"/>
      <c r="H358" s="21"/>
      <c r="I358" s="21"/>
      <c r="J358" s="21"/>
      <c r="K358" s="21"/>
      <c r="L358" s="21"/>
      <c r="M358" s="21"/>
      <c r="N358" s="21"/>
      <c r="O358" s="21"/>
    </row>
    <row r="359" spans="1:15" ht="15" customHeight="1" x14ac:dyDescent="0.35">
      <c r="A359" s="185">
        <v>135</v>
      </c>
      <c r="B359" s="188" t="s">
        <v>130</v>
      </c>
      <c r="C359" s="18" t="s">
        <v>15</v>
      </c>
      <c r="D359" s="59">
        <v>305000</v>
      </c>
      <c r="E359" s="21">
        <v>360000</v>
      </c>
      <c r="F359" s="21">
        <v>360000</v>
      </c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5" customHeight="1" x14ac:dyDescent="0.35">
      <c r="A360" s="193"/>
      <c r="B360" s="194"/>
      <c r="C360" s="18" t="s">
        <v>16</v>
      </c>
      <c r="D360" s="18">
        <v>120000</v>
      </c>
      <c r="E360" s="21">
        <v>135000</v>
      </c>
      <c r="F360" s="21">
        <v>135000</v>
      </c>
      <c r="G360" s="21"/>
      <c r="H360" s="21"/>
      <c r="I360" s="21"/>
      <c r="J360" s="21"/>
      <c r="K360" s="21"/>
      <c r="L360" s="21"/>
      <c r="M360" s="21"/>
      <c r="N360" s="21"/>
      <c r="O360" s="21"/>
    </row>
    <row r="361" spans="1:15" ht="15" customHeight="1" x14ac:dyDescent="0.35">
      <c r="A361" s="186"/>
      <c r="B361" s="189"/>
      <c r="C361" s="18" t="s">
        <v>47</v>
      </c>
      <c r="D361" s="21">
        <v>0</v>
      </c>
      <c r="E361" s="21">
        <v>0</v>
      </c>
      <c r="F361" s="21">
        <v>0</v>
      </c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15" customHeight="1" x14ac:dyDescent="0.35">
      <c r="A362" s="185">
        <v>136</v>
      </c>
      <c r="B362" s="188" t="s">
        <v>131</v>
      </c>
      <c r="C362" s="18" t="s">
        <v>15</v>
      </c>
      <c r="D362" s="21">
        <v>0</v>
      </c>
      <c r="E362" s="21">
        <v>0</v>
      </c>
      <c r="F362" s="21">
        <v>0</v>
      </c>
      <c r="G362" s="21"/>
      <c r="H362" s="21"/>
      <c r="I362" s="21"/>
      <c r="J362" s="21"/>
      <c r="K362" s="21"/>
      <c r="L362" s="21"/>
      <c r="M362" s="21"/>
      <c r="N362" s="21"/>
      <c r="O362" s="21"/>
    </row>
    <row r="363" spans="1:15" ht="15" customHeight="1" x14ac:dyDescent="0.35">
      <c r="A363" s="193"/>
      <c r="B363" s="194"/>
      <c r="C363" s="18" t="s">
        <v>16</v>
      </c>
      <c r="D363" s="18">
        <v>195000</v>
      </c>
      <c r="E363" s="18">
        <v>195000</v>
      </c>
      <c r="F363" s="18">
        <v>195000</v>
      </c>
      <c r="G363" s="21"/>
      <c r="H363" s="21"/>
      <c r="I363" s="21"/>
      <c r="J363" s="21"/>
      <c r="K363" s="21"/>
      <c r="L363" s="21"/>
      <c r="M363" s="21"/>
      <c r="N363" s="21"/>
      <c r="O363" s="21"/>
    </row>
    <row r="364" spans="1:15" ht="15" customHeight="1" x14ac:dyDescent="0.35">
      <c r="A364" s="186"/>
      <c r="B364" s="189"/>
      <c r="C364" s="18" t="s">
        <v>47</v>
      </c>
      <c r="D364" s="21">
        <v>0</v>
      </c>
      <c r="E364" s="21">
        <v>0</v>
      </c>
      <c r="F364" s="21">
        <v>0</v>
      </c>
      <c r="G364" s="21"/>
      <c r="H364" s="21"/>
      <c r="I364" s="21"/>
      <c r="J364" s="21"/>
      <c r="K364" s="21"/>
      <c r="L364" s="21"/>
      <c r="M364" s="21"/>
      <c r="N364" s="21"/>
      <c r="O364" s="21"/>
    </row>
    <row r="365" spans="1:15" ht="15" customHeight="1" x14ac:dyDescent="0.35">
      <c r="A365" s="185">
        <v>137</v>
      </c>
      <c r="B365" s="188" t="s">
        <v>132</v>
      </c>
      <c r="C365" s="18" t="s">
        <v>15</v>
      </c>
      <c r="D365" s="59">
        <v>127500</v>
      </c>
      <c r="E365" s="59">
        <v>127500</v>
      </c>
      <c r="F365" s="59">
        <v>127500</v>
      </c>
      <c r="G365" s="21"/>
      <c r="H365" s="21"/>
      <c r="I365" s="21"/>
      <c r="J365" s="21"/>
      <c r="K365" s="21"/>
      <c r="L365" s="21"/>
      <c r="M365" s="21"/>
      <c r="N365" s="21"/>
      <c r="O365" s="21"/>
    </row>
    <row r="366" spans="1:15" ht="15" customHeight="1" x14ac:dyDescent="0.35">
      <c r="A366" s="193"/>
      <c r="B366" s="194"/>
      <c r="C366" s="18" t="s">
        <v>16</v>
      </c>
      <c r="D366" s="18">
        <v>120000</v>
      </c>
      <c r="E366" s="18">
        <v>120000</v>
      </c>
      <c r="F366" s="18">
        <v>120000</v>
      </c>
      <c r="G366" s="21"/>
      <c r="H366" s="21"/>
      <c r="I366" s="21"/>
      <c r="J366" s="21"/>
      <c r="K366" s="21"/>
      <c r="L366" s="21"/>
      <c r="M366" s="21"/>
      <c r="N366" s="21"/>
      <c r="O366" s="21"/>
    </row>
    <row r="367" spans="1:15" ht="15" customHeight="1" x14ac:dyDescent="0.35">
      <c r="A367" s="186"/>
      <c r="B367" s="189"/>
      <c r="C367" s="18" t="s">
        <v>47</v>
      </c>
      <c r="D367" s="21">
        <v>0</v>
      </c>
      <c r="E367" s="21">
        <v>0</v>
      </c>
      <c r="F367" s="21">
        <v>0</v>
      </c>
      <c r="G367" s="21"/>
      <c r="H367" s="21"/>
      <c r="I367" s="21"/>
      <c r="J367" s="21"/>
      <c r="K367" s="21"/>
      <c r="L367" s="21"/>
      <c r="M367" s="21"/>
      <c r="N367" s="21"/>
      <c r="O367" s="21"/>
    </row>
    <row r="368" spans="1:15" ht="15" customHeight="1" x14ac:dyDescent="0.35">
      <c r="A368" s="185">
        <v>138</v>
      </c>
      <c r="B368" s="188" t="s">
        <v>133</v>
      </c>
      <c r="C368" s="18" t="s">
        <v>15</v>
      </c>
      <c r="D368" s="59">
        <v>81825</v>
      </c>
      <c r="E368" s="21">
        <v>73700</v>
      </c>
      <c r="F368" s="21">
        <v>73700</v>
      </c>
      <c r="G368" s="21"/>
      <c r="H368" s="21"/>
      <c r="I368" s="21"/>
      <c r="J368" s="21"/>
      <c r="K368" s="21"/>
      <c r="L368" s="21"/>
      <c r="M368" s="21"/>
      <c r="N368" s="21"/>
      <c r="O368" s="21"/>
    </row>
    <row r="369" spans="1:15" ht="15" customHeight="1" x14ac:dyDescent="0.35">
      <c r="A369" s="193"/>
      <c r="B369" s="198"/>
      <c r="C369" s="18" t="s">
        <v>16</v>
      </c>
      <c r="D369" s="18">
        <v>127500</v>
      </c>
      <c r="E369" s="18">
        <v>127500</v>
      </c>
      <c r="F369" s="18">
        <v>127500</v>
      </c>
      <c r="G369" s="21"/>
      <c r="H369" s="21"/>
      <c r="I369" s="21"/>
      <c r="J369" s="21"/>
      <c r="K369" s="21"/>
      <c r="L369" s="21"/>
      <c r="M369" s="21"/>
      <c r="N369" s="21"/>
      <c r="O369" s="21"/>
    </row>
    <row r="370" spans="1:15" ht="15" customHeight="1" x14ac:dyDescent="0.35">
      <c r="A370" s="186"/>
      <c r="B370" s="199"/>
      <c r="C370" s="18" t="s">
        <v>47</v>
      </c>
      <c r="D370" s="21">
        <v>0</v>
      </c>
      <c r="E370" s="21">
        <v>0</v>
      </c>
      <c r="F370" s="21">
        <v>0</v>
      </c>
      <c r="G370" s="21"/>
      <c r="H370" s="21"/>
      <c r="I370" s="21"/>
      <c r="J370" s="21"/>
      <c r="K370" s="21"/>
      <c r="L370" s="21"/>
      <c r="M370" s="21"/>
      <c r="N370" s="21"/>
      <c r="O370" s="21"/>
    </row>
    <row r="371" spans="1:15" ht="15" customHeight="1" x14ac:dyDescent="0.35">
      <c r="A371" s="185">
        <v>139</v>
      </c>
      <c r="B371" s="188" t="s">
        <v>134</v>
      </c>
      <c r="C371" s="18" t="s">
        <v>15</v>
      </c>
      <c r="D371" s="59">
        <v>933927.5</v>
      </c>
      <c r="E371" s="59">
        <v>933927.5</v>
      </c>
      <c r="F371" s="59">
        <v>933927.5</v>
      </c>
      <c r="G371" s="21"/>
      <c r="H371" s="21"/>
      <c r="I371" s="21"/>
      <c r="J371" s="21"/>
      <c r="K371" s="21"/>
      <c r="L371" s="21"/>
      <c r="M371" s="21"/>
      <c r="N371" s="21"/>
      <c r="O371" s="21"/>
    </row>
    <row r="372" spans="1:15" ht="15" customHeight="1" x14ac:dyDescent="0.35">
      <c r="A372" s="193"/>
      <c r="B372" s="194"/>
      <c r="C372" s="18" t="s">
        <v>16</v>
      </c>
      <c r="D372" s="18">
        <v>148500</v>
      </c>
      <c r="E372" s="18">
        <v>148500</v>
      </c>
      <c r="F372" s="18">
        <v>148500</v>
      </c>
      <c r="G372" s="21"/>
      <c r="H372" s="21"/>
      <c r="I372" s="21"/>
      <c r="J372" s="21"/>
      <c r="K372" s="21"/>
      <c r="L372" s="21"/>
      <c r="M372" s="21"/>
      <c r="N372" s="21"/>
      <c r="O372" s="21"/>
    </row>
    <row r="373" spans="1:15" ht="15" customHeight="1" x14ac:dyDescent="0.35">
      <c r="A373" s="186"/>
      <c r="B373" s="189"/>
      <c r="C373" s="18" t="s">
        <v>47</v>
      </c>
      <c r="D373" s="21">
        <v>0</v>
      </c>
      <c r="E373" s="21">
        <v>0</v>
      </c>
      <c r="F373" s="21">
        <v>0</v>
      </c>
      <c r="G373" s="21"/>
      <c r="H373" s="21"/>
      <c r="I373" s="21"/>
      <c r="J373" s="21"/>
      <c r="K373" s="21"/>
      <c r="L373" s="21"/>
      <c r="M373" s="21"/>
      <c r="N373" s="21"/>
      <c r="O373" s="21"/>
    </row>
    <row r="374" spans="1:15" ht="15" customHeight="1" x14ac:dyDescent="0.35">
      <c r="A374" s="185">
        <v>140</v>
      </c>
      <c r="B374" s="188" t="s">
        <v>135</v>
      </c>
      <c r="C374" s="18" t="s">
        <v>15</v>
      </c>
      <c r="D374" s="59">
        <v>57500</v>
      </c>
      <c r="E374" s="59">
        <v>57500</v>
      </c>
      <c r="F374" s="59">
        <v>57500</v>
      </c>
      <c r="G374" s="21"/>
      <c r="H374" s="21"/>
      <c r="I374" s="21"/>
      <c r="J374" s="21"/>
      <c r="K374" s="21"/>
      <c r="L374" s="21"/>
      <c r="M374" s="21"/>
      <c r="N374" s="21"/>
      <c r="O374" s="21"/>
    </row>
    <row r="375" spans="1:15" ht="15" customHeight="1" x14ac:dyDescent="0.35">
      <c r="A375" s="193"/>
      <c r="B375" s="194"/>
      <c r="C375" s="18" t="s">
        <v>16</v>
      </c>
      <c r="D375" s="18">
        <v>57500</v>
      </c>
      <c r="E375" s="18">
        <v>57500</v>
      </c>
      <c r="F375" s="18">
        <v>57500</v>
      </c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ht="15" customHeight="1" x14ac:dyDescent="0.35">
      <c r="A376" s="186"/>
      <c r="B376" s="189"/>
      <c r="C376" s="18" t="s">
        <v>47</v>
      </c>
      <c r="D376" s="21">
        <v>0</v>
      </c>
      <c r="E376" s="21">
        <v>0</v>
      </c>
      <c r="F376" s="21">
        <v>0</v>
      </c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15" customHeight="1" x14ac:dyDescent="0.35">
      <c r="A377" s="185">
        <v>141</v>
      </c>
      <c r="B377" s="188" t="s">
        <v>136</v>
      </c>
      <c r="C377" s="18" t="s">
        <v>15</v>
      </c>
      <c r="D377" s="21">
        <v>71000</v>
      </c>
      <c r="E377" s="21">
        <v>71000</v>
      </c>
      <c r="F377" s="21">
        <v>71000</v>
      </c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15" customHeight="1" x14ac:dyDescent="0.35">
      <c r="A378" s="193"/>
      <c r="B378" s="194"/>
      <c r="C378" s="18" t="s">
        <v>16</v>
      </c>
      <c r="D378" s="21">
        <v>135000</v>
      </c>
      <c r="E378" s="21">
        <v>135000</v>
      </c>
      <c r="F378" s="21">
        <v>135000</v>
      </c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15" customHeight="1" x14ac:dyDescent="0.35">
      <c r="A379" s="186"/>
      <c r="B379" s="189"/>
      <c r="C379" s="18" t="s">
        <v>47</v>
      </c>
      <c r="D379" s="21">
        <v>0</v>
      </c>
      <c r="E379" s="21">
        <v>0</v>
      </c>
      <c r="F379" s="21">
        <v>0</v>
      </c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15" customHeight="1" x14ac:dyDescent="0.35">
      <c r="A380" s="185">
        <v>142</v>
      </c>
      <c r="B380" s="188" t="s">
        <v>137</v>
      </c>
      <c r="C380" s="18" t="s">
        <v>15</v>
      </c>
      <c r="D380" s="59">
        <v>61475</v>
      </c>
      <c r="E380" s="21">
        <v>43575</v>
      </c>
      <c r="F380" s="21">
        <v>43575</v>
      </c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ht="15" customHeight="1" x14ac:dyDescent="0.35">
      <c r="A381" s="193"/>
      <c r="B381" s="194"/>
      <c r="C381" s="18" t="s">
        <v>16</v>
      </c>
      <c r="D381" s="18">
        <v>110000</v>
      </c>
      <c r="E381" s="21">
        <v>75000</v>
      </c>
      <c r="F381" s="21">
        <v>75000</v>
      </c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ht="15" customHeight="1" x14ac:dyDescent="0.35">
      <c r="A382" s="186"/>
      <c r="B382" s="189"/>
      <c r="C382" s="18" t="s">
        <v>47</v>
      </c>
      <c r="D382" s="21">
        <v>0</v>
      </c>
      <c r="E382" s="21">
        <v>0</v>
      </c>
      <c r="F382" s="21">
        <v>0</v>
      </c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15" customHeight="1" x14ac:dyDescent="0.35">
      <c r="A383" s="185">
        <v>143</v>
      </c>
      <c r="B383" s="188" t="s">
        <v>138</v>
      </c>
      <c r="C383" s="18" t="s">
        <v>15</v>
      </c>
      <c r="D383" s="21">
        <v>80000</v>
      </c>
      <c r="E383" s="21">
        <v>80000</v>
      </c>
      <c r="F383" s="21">
        <v>80000</v>
      </c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15" customHeight="1" x14ac:dyDescent="0.35">
      <c r="A384" s="193"/>
      <c r="B384" s="194"/>
      <c r="C384" s="18" t="s">
        <v>16</v>
      </c>
      <c r="D384" s="21">
        <v>140000</v>
      </c>
      <c r="E384" s="21">
        <v>140000</v>
      </c>
      <c r="F384" s="21">
        <v>140000</v>
      </c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15" customHeight="1" x14ac:dyDescent="0.35">
      <c r="A385" s="186"/>
      <c r="B385" s="189"/>
      <c r="C385" s="18" t="s">
        <v>47</v>
      </c>
      <c r="D385" s="21">
        <v>0</v>
      </c>
      <c r="E385" s="21">
        <v>0</v>
      </c>
      <c r="F385" s="21">
        <v>0</v>
      </c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15" customHeight="1" x14ac:dyDescent="0.35">
      <c r="A386" s="185">
        <v>144</v>
      </c>
      <c r="B386" s="188" t="s">
        <v>139</v>
      </c>
      <c r="C386" s="18" t="s">
        <v>15</v>
      </c>
      <c r="D386" s="21">
        <v>180000</v>
      </c>
      <c r="E386" s="21">
        <v>0</v>
      </c>
      <c r="F386" s="21">
        <v>0</v>
      </c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15" customHeight="1" x14ac:dyDescent="0.35">
      <c r="A387" s="193"/>
      <c r="B387" s="194"/>
      <c r="C387" s="18" t="s">
        <v>16</v>
      </c>
      <c r="D387" s="21">
        <v>264000</v>
      </c>
      <c r="E387" s="21">
        <v>0</v>
      </c>
      <c r="F387" s="21">
        <v>0</v>
      </c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ht="15" customHeight="1" x14ac:dyDescent="0.35">
      <c r="A388" s="186"/>
      <c r="B388" s="189"/>
      <c r="C388" s="18" t="s">
        <v>47</v>
      </c>
      <c r="D388" s="21">
        <v>0</v>
      </c>
      <c r="E388" s="21">
        <v>0</v>
      </c>
      <c r="F388" s="21">
        <v>0</v>
      </c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15" customHeight="1" x14ac:dyDescent="0.35">
      <c r="A389" s="185">
        <v>145</v>
      </c>
      <c r="B389" s="188" t="s">
        <v>246</v>
      </c>
      <c r="C389" s="18" t="s">
        <v>15</v>
      </c>
      <c r="D389" s="21">
        <v>643980</v>
      </c>
      <c r="E389" s="21">
        <v>643980</v>
      </c>
      <c r="F389" s="21">
        <v>643980</v>
      </c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15" customHeight="1" x14ac:dyDescent="0.35">
      <c r="A390" s="193"/>
      <c r="B390" s="194"/>
      <c r="C390" s="18" t="s">
        <v>16</v>
      </c>
      <c r="D390" s="21">
        <v>78750</v>
      </c>
      <c r="E390" s="21">
        <v>78750</v>
      </c>
      <c r="F390" s="21">
        <v>78750</v>
      </c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ht="15" customHeight="1" x14ac:dyDescent="0.35">
      <c r="A391" s="186"/>
      <c r="B391" s="189"/>
      <c r="C391" s="18" t="s">
        <v>47</v>
      </c>
      <c r="D391" s="21">
        <v>0</v>
      </c>
      <c r="E391" s="21">
        <v>0</v>
      </c>
      <c r="F391" s="21">
        <v>0</v>
      </c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14.5" x14ac:dyDescent="0.35">
      <c r="A392" s="133"/>
      <c r="B392" s="134"/>
      <c r="C392" s="135"/>
      <c r="D392" s="135"/>
      <c r="E392" s="133"/>
      <c r="F392" s="133"/>
      <c r="G392" s="133"/>
      <c r="H392" s="133"/>
      <c r="I392" s="133"/>
      <c r="J392" s="133"/>
      <c r="K392" s="133"/>
      <c r="L392" s="136"/>
      <c r="M392" s="133"/>
      <c r="N392" s="133"/>
    </row>
    <row r="393" spans="1:15" ht="14.5" x14ac:dyDescent="0.35">
      <c r="A393" s="133"/>
      <c r="B393" s="133"/>
      <c r="C393" s="133"/>
      <c r="D393" s="133"/>
      <c r="E393" s="133"/>
      <c r="F393" s="133"/>
      <c r="G393" s="133"/>
      <c r="H393" s="133"/>
      <c r="I393" s="133"/>
      <c r="J393" s="133"/>
      <c r="K393" s="133"/>
      <c r="L393" s="136"/>
      <c r="M393" s="133"/>
      <c r="N393" s="133"/>
    </row>
    <row r="394" spans="1:15" ht="15.75" customHeight="1" x14ac:dyDescent="0.35">
      <c r="A394" s="210" t="s">
        <v>140</v>
      </c>
      <c r="B394" s="210"/>
      <c r="C394" s="210"/>
      <c r="D394" s="210"/>
      <c r="E394" s="210"/>
      <c r="F394" s="210"/>
      <c r="G394" s="210"/>
      <c r="H394" s="210"/>
      <c r="I394" s="210"/>
      <c r="J394" s="210"/>
      <c r="K394" s="210"/>
      <c r="L394" s="210"/>
      <c r="M394" s="210"/>
      <c r="N394" s="210"/>
    </row>
    <row r="395" spans="1:15" ht="14.5" x14ac:dyDescent="0.35">
      <c r="A395" s="211" t="s">
        <v>276</v>
      </c>
      <c r="B395" s="211"/>
      <c r="C395" s="211"/>
      <c r="D395" s="211"/>
      <c r="E395" s="211"/>
      <c r="F395" s="211"/>
      <c r="G395" s="211"/>
      <c r="H395" s="211"/>
      <c r="I395" s="211"/>
      <c r="J395" s="211"/>
      <c r="K395" s="211"/>
      <c r="L395" s="211"/>
      <c r="M395" s="211"/>
      <c r="N395" s="211"/>
    </row>
    <row r="396" spans="1:15" ht="14.5" x14ac:dyDescent="0.35">
      <c r="A396" s="137"/>
      <c r="B396" s="137"/>
      <c r="C396" s="137"/>
      <c r="D396" s="137"/>
      <c r="E396" s="137"/>
      <c r="F396" s="137"/>
      <c r="G396" s="137"/>
      <c r="H396" s="137"/>
      <c r="I396" s="137"/>
      <c r="J396" s="138"/>
      <c r="K396" s="138"/>
      <c r="L396" s="139"/>
      <c r="M396" s="138"/>
      <c r="N396" s="138"/>
    </row>
    <row r="397" spans="1:15" ht="14.5" x14ac:dyDescent="0.35">
      <c r="A397" s="140" t="s">
        <v>141</v>
      </c>
      <c r="B397" s="141" t="s">
        <v>142</v>
      </c>
      <c r="C397" s="142" t="s">
        <v>143</v>
      </c>
      <c r="D397" s="142" t="s">
        <v>144</v>
      </c>
      <c r="E397" s="142" t="s">
        <v>145</v>
      </c>
      <c r="F397" s="142" t="s">
        <v>146</v>
      </c>
      <c r="G397" s="142" t="s">
        <v>8</v>
      </c>
      <c r="H397" s="142" t="s">
        <v>9</v>
      </c>
      <c r="I397" s="142" t="s">
        <v>147</v>
      </c>
      <c r="J397" s="142" t="s">
        <v>148</v>
      </c>
      <c r="K397" s="143" t="s">
        <v>149</v>
      </c>
      <c r="L397" s="142" t="s">
        <v>150</v>
      </c>
      <c r="M397" s="142" t="s">
        <v>151</v>
      </c>
      <c r="N397" s="142" t="s">
        <v>152</v>
      </c>
    </row>
    <row r="398" spans="1:15" ht="14.5" x14ac:dyDescent="0.35">
      <c r="A398" s="144"/>
      <c r="B398" s="145" t="s">
        <v>153</v>
      </c>
      <c r="C398" s="146">
        <v>2021</v>
      </c>
      <c r="D398" s="146">
        <v>2021</v>
      </c>
      <c r="E398" s="146">
        <v>2021</v>
      </c>
      <c r="F398" s="146">
        <v>2021</v>
      </c>
      <c r="G398" s="146">
        <v>2021</v>
      </c>
      <c r="H398" s="146">
        <v>2021</v>
      </c>
      <c r="I398" s="146">
        <v>2021</v>
      </c>
      <c r="J398" s="146">
        <v>2021</v>
      </c>
      <c r="K398" s="146">
        <v>2021</v>
      </c>
      <c r="L398" s="146">
        <v>2021</v>
      </c>
      <c r="M398" s="146">
        <v>2021</v>
      </c>
      <c r="N398" s="146">
        <v>2021</v>
      </c>
    </row>
    <row r="399" spans="1:15" ht="14.5" x14ac:dyDescent="0.35">
      <c r="A399" s="147" t="s">
        <v>196</v>
      </c>
      <c r="B399" s="148" t="s">
        <v>154</v>
      </c>
      <c r="C399" s="149"/>
      <c r="D399" s="149"/>
      <c r="E399" s="149"/>
      <c r="F399" s="149"/>
      <c r="G399" s="149"/>
      <c r="H399" s="149"/>
      <c r="I399" s="150"/>
      <c r="J399" s="150"/>
      <c r="K399" s="151"/>
      <c r="L399" s="150"/>
      <c r="M399" s="150"/>
      <c r="N399" s="150"/>
    </row>
    <row r="400" spans="1:15" ht="14.5" x14ac:dyDescent="0.35">
      <c r="A400" s="83">
        <v>1</v>
      </c>
      <c r="B400" s="68" t="s">
        <v>219</v>
      </c>
      <c r="C400" s="82">
        <v>300000</v>
      </c>
      <c r="D400" s="82">
        <v>300000</v>
      </c>
      <c r="E400" s="82">
        <v>300000</v>
      </c>
      <c r="F400" s="78"/>
      <c r="G400" s="78"/>
      <c r="H400" s="78"/>
      <c r="I400" s="76"/>
      <c r="J400" s="76"/>
      <c r="K400" s="76"/>
      <c r="L400" s="82"/>
      <c r="M400" s="82"/>
      <c r="N400" s="82"/>
    </row>
    <row r="401" spans="1:14" ht="14.5" x14ac:dyDescent="0.35">
      <c r="A401" s="84">
        <v>2</v>
      </c>
      <c r="B401" s="70" t="s">
        <v>220</v>
      </c>
      <c r="C401" s="82">
        <v>100000</v>
      </c>
      <c r="D401" s="82">
        <v>100000</v>
      </c>
      <c r="E401" s="82">
        <v>100000</v>
      </c>
      <c r="F401" s="76"/>
      <c r="G401" s="76"/>
      <c r="H401" s="76"/>
      <c r="I401" s="76"/>
      <c r="J401" s="76"/>
      <c r="K401" s="76"/>
      <c r="L401" s="76"/>
      <c r="M401" s="76"/>
      <c r="N401" s="76"/>
    </row>
    <row r="402" spans="1:14" ht="14.5" x14ac:dyDescent="0.35">
      <c r="A402" s="83">
        <v>3</v>
      </c>
      <c r="B402" s="125" t="s">
        <v>221</v>
      </c>
      <c r="C402" s="82">
        <v>100000</v>
      </c>
      <c r="D402" s="82">
        <v>100000</v>
      </c>
      <c r="E402" s="82">
        <v>100000</v>
      </c>
      <c r="F402" s="76"/>
      <c r="G402" s="76"/>
      <c r="H402" s="76"/>
      <c r="I402" s="76"/>
      <c r="J402" s="76"/>
      <c r="K402" s="76"/>
      <c r="L402" s="76"/>
      <c r="M402" s="76"/>
      <c r="N402" s="76"/>
    </row>
    <row r="403" spans="1:14" ht="14.5" x14ac:dyDescent="0.35">
      <c r="A403" s="84">
        <v>4</v>
      </c>
      <c r="B403" s="125" t="s">
        <v>222</v>
      </c>
      <c r="C403" s="82">
        <v>108000</v>
      </c>
      <c r="D403" s="82">
        <v>100000</v>
      </c>
      <c r="E403" s="82">
        <v>100000</v>
      </c>
      <c r="F403" s="76"/>
      <c r="G403" s="76"/>
      <c r="H403" s="76"/>
      <c r="I403" s="76"/>
      <c r="J403" s="76"/>
      <c r="K403" s="76"/>
      <c r="L403" s="76"/>
      <c r="M403" s="76"/>
      <c r="N403" s="76"/>
    </row>
    <row r="404" spans="1:14" ht="14.5" x14ac:dyDescent="0.35">
      <c r="A404" s="83">
        <v>5</v>
      </c>
      <c r="B404" s="125" t="s">
        <v>223</v>
      </c>
      <c r="C404" s="82">
        <v>100000</v>
      </c>
      <c r="D404" s="82">
        <v>100000</v>
      </c>
      <c r="E404" s="82">
        <v>100000</v>
      </c>
      <c r="F404" s="76"/>
      <c r="G404" s="76"/>
      <c r="H404" s="76"/>
      <c r="I404" s="76"/>
      <c r="J404" s="76"/>
      <c r="K404" s="76"/>
      <c r="L404" s="76"/>
      <c r="M404" s="76"/>
      <c r="N404" s="76"/>
    </row>
    <row r="405" spans="1:14" ht="14.5" x14ac:dyDescent="0.35">
      <c r="A405" s="84">
        <v>6</v>
      </c>
      <c r="B405" s="127" t="s">
        <v>224</v>
      </c>
      <c r="C405" s="82">
        <v>100000</v>
      </c>
      <c r="D405" s="82">
        <v>100000</v>
      </c>
      <c r="E405" s="82">
        <v>100000</v>
      </c>
      <c r="F405" s="76"/>
      <c r="G405" s="76"/>
      <c r="H405" s="76"/>
      <c r="I405" s="76"/>
      <c r="J405" s="76"/>
      <c r="K405" s="76"/>
      <c r="L405" s="76"/>
      <c r="M405" s="76"/>
      <c r="N405" s="76"/>
    </row>
    <row r="406" spans="1:14" ht="14.5" x14ac:dyDescent="0.35">
      <c r="A406" s="83">
        <v>7</v>
      </c>
      <c r="B406" s="125" t="s">
        <v>225</v>
      </c>
      <c r="C406" s="82">
        <v>100000</v>
      </c>
      <c r="D406" s="82">
        <v>100000</v>
      </c>
      <c r="E406" s="82">
        <v>100000</v>
      </c>
      <c r="F406" s="76"/>
      <c r="G406" s="76"/>
      <c r="H406" s="76"/>
      <c r="I406" s="79"/>
      <c r="J406" s="76"/>
      <c r="K406" s="76"/>
      <c r="L406" s="76"/>
      <c r="M406" s="76"/>
      <c r="N406" s="76"/>
    </row>
    <row r="407" spans="1:14" ht="14.5" x14ac:dyDescent="0.35">
      <c r="A407" s="84">
        <v>8</v>
      </c>
      <c r="B407" s="125" t="s">
        <v>226</v>
      </c>
      <c r="C407" s="82">
        <v>50000</v>
      </c>
      <c r="D407" s="82">
        <v>50000</v>
      </c>
      <c r="E407" s="82">
        <v>50000</v>
      </c>
      <c r="F407" s="76"/>
      <c r="G407" s="76"/>
      <c r="H407" s="76"/>
      <c r="I407" s="79"/>
      <c r="J407" s="79"/>
      <c r="K407" s="79"/>
      <c r="L407" s="76"/>
      <c r="M407" s="76"/>
      <c r="N407" s="76"/>
    </row>
    <row r="408" spans="1:14" ht="14.5" x14ac:dyDescent="0.35">
      <c r="A408" s="83">
        <v>9</v>
      </c>
      <c r="B408" s="125" t="s">
        <v>227</v>
      </c>
      <c r="C408" s="82">
        <v>50000</v>
      </c>
      <c r="D408" s="82">
        <v>50000</v>
      </c>
      <c r="E408" s="82">
        <v>50000</v>
      </c>
      <c r="F408" s="76"/>
      <c r="G408" s="76"/>
      <c r="H408" s="76"/>
      <c r="I408" s="79"/>
      <c r="J408" s="79"/>
      <c r="K408" s="79"/>
      <c r="L408" s="76"/>
      <c r="M408" s="76"/>
      <c r="N408" s="76"/>
    </row>
    <row r="409" spans="1:14" ht="14.5" x14ac:dyDescent="0.35">
      <c r="A409" s="84">
        <v>10</v>
      </c>
      <c r="B409" s="68" t="s">
        <v>231</v>
      </c>
      <c r="C409" s="82">
        <v>100000</v>
      </c>
      <c r="D409" s="82">
        <v>100000</v>
      </c>
      <c r="E409" s="82">
        <v>50000</v>
      </c>
      <c r="F409" s="77"/>
      <c r="G409" s="77"/>
      <c r="H409" s="76"/>
      <c r="I409" s="79"/>
      <c r="J409" s="79"/>
      <c r="K409" s="79"/>
      <c r="L409" s="76"/>
      <c r="M409" s="59"/>
      <c r="N409" s="59"/>
    </row>
    <row r="410" spans="1:14" ht="14.5" x14ac:dyDescent="0.35">
      <c r="A410" s="83">
        <v>11</v>
      </c>
      <c r="B410" s="68" t="s">
        <v>232</v>
      </c>
      <c r="C410" s="82">
        <v>50000</v>
      </c>
      <c r="D410" s="82">
        <v>50000</v>
      </c>
      <c r="E410" s="82">
        <v>50000</v>
      </c>
      <c r="F410" s="77"/>
      <c r="G410" s="77"/>
      <c r="H410" s="76"/>
      <c r="I410" s="79"/>
      <c r="J410" s="79"/>
      <c r="K410" s="79"/>
      <c r="L410" s="79"/>
      <c r="M410" s="79"/>
      <c r="N410" s="76"/>
    </row>
    <row r="411" spans="1:14" ht="14.5" x14ac:dyDescent="0.35">
      <c r="A411" s="84">
        <v>12</v>
      </c>
      <c r="B411" s="68" t="s">
        <v>233</v>
      </c>
      <c r="C411" s="82">
        <v>50000</v>
      </c>
      <c r="D411" s="82">
        <v>50000</v>
      </c>
      <c r="E411" s="82">
        <v>50000</v>
      </c>
      <c r="F411" s="77"/>
      <c r="G411" s="77"/>
      <c r="H411" s="76"/>
      <c r="I411" s="76"/>
      <c r="J411" s="76"/>
      <c r="K411" s="76"/>
      <c r="L411" s="76"/>
      <c r="M411" s="76"/>
      <c r="N411" s="76"/>
    </row>
    <row r="412" spans="1:14" ht="14.5" x14ac:dyDescent="0.35">
      <c r="A412" s="83">
        <v>13</v>
      </c>
      <c r="B412" s="125" t="s">
        <v>249</v>
      </c>
      <c r="C412" s="82">
        <v>500000</v>
      </c>
      <c r="D412" s="82">
        <v>500000</v>
      </c>
      <c r="E412" s="82">
        <v>500000</v>
      </c>
      <c r="F412" s="77"/>
      <c r="G412" s="77"/>
      <c r="H412" s="77"/>
      <c r="I412" s="77"/>
      <c r="J412" s="77"/>
      <c r="K412" s="77"/>
      <c r="L412" s="77"/>
      <c r="M412" s="77"/>
      <c r="N412" s="77"/>
    </row>
    <row r="413" spans="1:14" ht="14.5" x14ac:dyDescent="0.35">
      <c r="A413" s="84">
        <v>14</v>
      </c>
      <c r="B413" s="125" t="s">
        <v>228</v>
      </c>
      <c r="C413" s="82">
        <v>50000</v>
      </c>
      <c r="D413" s="82">
        <v>50000</v>
      </c>
      <c r="E413" s="82">
        <v>50000</v>
      </c>
      <c r="F413" s="76"/>
      <c r="G413" s="76"/>
      <c r="H413" s="76"/>
      <c r="I413" s="76"/>
      <c r="J413" s="76"/>
      <c r="K413" s="76"/>
      <c r="L413" s="76"/>
      <c r="M413" s="76"/>
      <c r="N413" s="76"/>
    </row>
    <row r="414" spans="1:14" ht="14.5" x14ac:dyDescent="0.35">
      <c r="A414" s="83">
        <v>15</v>
      </c>
      <c r="B414" s="68" t="s">
        <v>229</v>
      </c>
      <c r="C414" s="82">
        <v>50000</v>
      </c>
      <c r="D414" s="82">
        <v>50000</v>
      </c>
      <c r="E414" s="82">
        <v>50000</v>
      </c>
      <c r="F414" s="76"/>
      <c r="G414" s="76"/>
      <c r="H414" s="76"/>
      <c r="I414" s="76"/>
      <c r="J414" s="76"/>
      <c r="K414" s="76"/>
      <c r="L414" s="76"/>
      <c r="M414" s="76"/>
      <c r="N414" s="76"/>
    </row>
    <row r="415" spans="1:14" ht="14.5" x14ac:dyDescent="0.35">
      <c r="A415" s="84">
        <v>16</v>
      </c>
      <c r="B415" s="68" t="s">
        <v>284</v>
      </c>
      <c r="C415" s="82">
        <v>213000</v>
      </c>
      <c r="D415" s="82">
        <v>213000</v>
      </c>
      <c r="E415" s="82">
        <v>213000</v>
      </c>
      <c r="F415" s="77"/>
      <c r="G415" s="77"/>
      <c r="H415" s="77"/>
      <c r="I415" s="77"/>
      <c r="J415" s="77"/>
      <c r="K415" s="77"/>
      <c r="L415" s="77"/>
      <c r="M415" s="77"/>
      <c r="N415" s="77"/>
    </row>
    <row r="416" spans="1:14" ht="14.5" x14ac:dyDescent="0.35">
      <c r="A416" s="83">
        <v>17</v>
      </c>
      <c r="B416" s="125" t="s">
        <v>257</v>
      </c>
      <c r="C416" s="82">
        <v>100000</v>
      </c>
      <c r="D416" s="82">
        <v>100000</v>
      </c>
      <c r="E416" s="82">
        <v>100000</v>
      </c>
      <c r="F416" s="77"/>
      <c r="G416" s="77"/>
      <c r="H416" s="77"/>
      <c r="I416" s="77"/>
      <c r="J416" s="77"/>
      <c r="K416" s="77"/>
      <c r="L416" s="77"/>
      <c r="M416" s="77"/>
      <c r="N416" s="77"/>
    </row>
    <row r="417" spans="1:14" ht="14.5" x14ac:dyDescent="0.35">
      <c r="A417" s="84">
        <v>18</v>
      </c>
      <c r="B417" s="125" t="s">
        <v>201</v>
      </c>
      <c r="C417" s="82">
        <v>110000</v>
      </c>
      <c r="D417" s="82">
        <v>110000</v>
      </c>
      <c r="E417" s="82">
        <v>110000</v>
      </c>
      <c r="F417" s="77"/>
      <c r="G417" s="77"/>
      <c r="H417" s="77"/>
      <c r="I417" s="77"/>
      <c r="J417" s="77"/>
      <c r="K417" s="77"/>
      <c r="L417" s="77"/>
      <c r="M417" s="77"/>
      <c r="N417" s="77"/>
    </row>
    <row r="418" spans="1:14" ht="14.5" x14ac:dyDescent="0.35">
      <c r="A418" s="83">
        <v>19</v>
      </c>
      <c r="B418" s="125" t="s">
        <v>202</v>
      </c>
      <c r="C418" s="82">
        <v>70000</v>
      </c>
      <c r="D418" s="82">
        <v>70000</v>
      </c>
      <c r="E418" s="82">
        <v>70000</v>
      </c>
      <c r="F418" s="77"/>
      <c r="G418" s="77"/>
      <c r="H418" s="77"/>
      <c r="I418" s="77"/>
      <c r="J418" s="77"/>
      <c r="K418" s="77"/>
      <c r="L418" s="77"/>
      <c r="M418" s="77"/>
      <c r="N418" s="77"/>
    </row>
    <row r="419" spans="1:14" ht="14.5" x14ac:dyDescent="0.35">
      <c r="A419" s="84">
        <v>20</v>
      </c>
      <c r="B419" s="125" t="s">
        <v>203</v>
      </c>
      <c r="C419" s="82">
        <v>38000</v>
      </c>
      <c r="D419" s="82">
        <v>38000</v>
      </c>
      <c r="E419" s="82">
        <v>38000</v>
      </c>
      <c r="F419" s="77"/>
      <c r="G419" s="77"/>
      <c r="H419" s="77"/>
      <c r="I419" s="77"/>
      <c r="J419" s="77"/>
      <c r="K419" s="77"/>
      <c r="L419" s="77"/>
      <c r="M419" s="77"/>
      <c r="N419" s="77"/>
    </row>
    <row r="420" spans="1:14" ht="14.5" x14ac:dyDescent="0.35">
      <c r="A420" s="83">
        <v>21</v>
      </c>
      <c r="B420" s="125" t="s">
        <v>204</v>
      </c>
      <c r="C420" s="82">
        <v>200000</v>
      </c>
      <c r="D420" s="82">
        <v>200000</v>
      </c>
      <c r="E420" s="82">
        <v>200000</v>
      </c>
      <c r="F420" s="77"/>
      <c r="G420" s="77"/>
      <c r="H420" s="77"/>
      <c r="I420" s="77"/>
      <c r="J420" s="77"/>
      <c r="K420" s="77"/>
      <c r="L420" s="77"/>
      <c r="M420" s="77"/>
      <c r="N420" s="77"/>
    </row>
    <row r="421" spans="1:14" ht="14.5" x14ac:dyDescent="0.35">
      <c r="A421" s="84">
        <v>22</v>
      </c>
      <c r="B421" s="125" t="s">
        <v>205</v>
      </c>
      <c r="C421" s="82">
        <v>50000</v>
      </c>
      <c r="D421" s="82">
        <v>50000</v>
      </c>
      <c r="E421" s="82">
        <v>50000</v>
      </c>
      <c r="F421" s="77"/>
      <c r="G421" s="77"/>
      <c r="H421" s="77"/>
      <c r="I421" s="77"/>
      <c r="J421" s="77"/>
      <c r="K421" s="77"/>
      <c r="L421" s="77"/>
      <c r="M421" s="77"/>
      <c r="N421" s="77"/>
    </row>
    <row r="422" spans="1:14" ht="14.5" x14ac:dyDescent="0.35">
      <c r="A422" s="83">
        <v>23</v>
      </c>
      <c r="B422" s="125" t="s">
        <v>206</v>
      </c>
      <c r="C422" s="82">
        <v>0</v>
      </c>
      <c r="D422" s="82">
        <v>400000</v>
      </c>
      <c r="E422" s="82">
        <v>0</v>
      </c>
      <c r="F422" s="77"/>
      <c r="G422" s="77"/>
      <c r="H422" s="77"/>
      <c r="I422" s="77"/>
      <c r="J422" s="77"/>
      <c r="K422" s="77"/>
      <c r="L422" s="59"/>
      <c r="M422" s="59"/>
      <c r="N422" s="59"/>
    </row>
    <row r="423" spans="1:14" ht="14.5" x14ac:dyDescent="0.35">
      <c r="A423" s="84">
        <v>24</v>
      </c>
      <c r="B423" s="125" t="s">
        <v>207</v>
      </c>
      <c r="C423" s="82">
        <v>100000</v>
      </c>
      <c r="D423" s="82">
        <v>100000</v>
      </c>
      <c r="E423" s="82">
        <v>100000</v>
      </c>
      <c r="F423" s="77"/>
      <c r="G423" s="77"/>
      <c r="H423" s="77"/>
      <c r="I423" s="79"/>
      <c r="J423" s="79"/>
      <c r="K423" s="79"/>
      <c r="L423" s="59"/>
      <c r="M423" s="59"/>
      <c r="N423" s="59"/>
    </row>
    <row r="424" spans="1:14" ht="14.5" x14ac:dyDescent="0.35">
      <c r="A424" s="83">
        <v>25</v>
      </c>
      <c r="B424" s="125" t="s">
        <v>208</v>
      </c>
      <c r="C424" s="82">
        <v>100000</v>
      </c>
      <c r="D424" s="82">
        <v>100000</v>
      </c>
      <c r="E424" s="82">
        <v>100000</v>
      </c>
      <c r="F424" s="77"/>
      <c r="G424" s="77"/>
      <c r="H424" s="77"/>
      <c r="I424" s="77"/>
      <c r="J424" s="77"/>
      <c r="K424" s="77"/>
      <c r="L424" s="59"/>
      <c r="M424" s="59"/>
      <c r="N424" s="59"/>
    </row>
    <row r="425" spans="1:14" ht="14.5" x14ac:dyDescent="0.35">
      <c r="A425" s="84">
        <v>26</v>
      </c>
      <c r="B425" s="125" t="s">
        <v>209</v>
      </c>
      <c r="C425" s="82">
        <v>100000</v>
      </c>
      <c r="D425" s="82">
        <v>100000</v>
      </c>
      <c r="E425" s="82">
        <v>100000</v>
      </c>
      <c r="F425" s="77"/>
      <c r="G425" s="77"/>
      <c r="H425" s="77"/>
      <c r="I425" s="77"/>
      <c r="J425" s="77"/>
      <c r="K425" s="77"/>
      <c r="L425" s="59"/>
      <c r="M425" s="59"/>
      <c r="N425" s="59"/>
    </row>
    <row r="426" spans="1:14" ht="14.5" x14ac:dyDescent="0.35">
      <c r="A426" s="83">
        <v>27</v>
      </c>
      <c r="B426" s="125" t="s">
        <v>210</v>
      </c>
      <c r="C426" s="82">
        <v>0</v>
      </c>
      <c r="D426" s="82">
        <v>500000</v>
      </c>
      <c r="E426" s="82">
        <v>0</v>
      </c>
      <c r="F426" s="152"/>
      <c r="G426" s="152"/>
      <c r="H426" s="152"/>
      <c r="I426" s="152"/>
      <c r="J426" s="152"/>
      <c r="K426" s="152"/>
      <c r="L426" s="59"/>
      <c r="M426" s="59"/>
      <c r="N426" s="59"/>
    </row>
    <row r="427" spans="1:14" ht="14.5" x14ac:dyDescent="0.35">
      <c r="A427" s="84">
        <v>28</v>
      </c>
      <c r="B427" s="127" t="s">
        <v>211</v>
      </c>
      <c r="C427" s="114">
        <v>500000</v>
      </c>
      <c r="D427" s="114">
        <v>500000</v>
      </c>
      <c r="E427" s="114">
        <v>500000</v>
      </c>
      <c r="F427" s="152"/>
      <c r="G427" s="152"/>
      <c r="H427" s="153"/>
      <c r="I427" s="153"/>
      <c r="J427" s="152"/>
      <c r="K427" s="152"/>
      <c r="L427" s="152"/>
      <c r="M427" s="152"/>
      <c r="N427" s="152"/>
    </row>
    <row r="428" spans="1:14" ht="14.5" x14ac:dyDescent="0.35">
      <c r="A428" s="83">
        <v>29</v>
      </c>
      <c r="B428" s="127" t="s">
        <v>212</v>
      </c>
      <c r="C428" s="114">
        <v>431000</v>
      </c>
      <c r="D428" s="114">
        <v>431000</v>
      </c>
      <c r="E428" s="114">
        <v>431000</v>
      </c>
      <c r="F428" s="77"/>
      <c r="G428" s="77"/>
      <c r="H428" s="77"/>
      <c r="I428" s="77"/>
      <c r="J428" s="77"/>
      <c r="K428" s="154"/>
      <c r="L428" s="154"/>
      <c r="M428" s="154"/>
      <c r="N428" s="154"/>
    </row>
    <row r="429" spans="1:14" s="112" customFormat="1" ht="14.5" x14ac:dyDescent="0.35">
      <c r="A429" s="84">
        <v>30</v>
      </c>
      <c r="B429" s="111" t="s">
        <v>241</v>
      </c>
      <c r="C429" s="82">
        <f>270000+500000</f>
        <v>770000</v>
      </c>
      <c r="D429" s="82">
        <f>270000+2800+12250</f>
        <v>285050</v>
      </c>
      <c r="E429" s="82">
        <f>350000+270000+250000+3057.5</f>
        <v>873057.5</v>
      </c>
      <c r="F429" s="155"/>
      <c r="G429" s="155"/>
      <c r="H429" s="155"/>
      <c r="I429" s="155"/>
      <c r="J429" s="155"/>
      <c r="K429" s="155"/>
      <c r="L429" s="110"/>
      <c r="M429" s="110"/>
      <c r="N429" s="110"/>
    </row>
    <row r="430" spans="1:14" s="112" customFormat="1" ht="14.5" x14ac:dyDescent="0.35">
      <c r="A430" s="83">
        <v>31</v>
      </c>
      <c r="B430" s="111" t="s">
        <v>283</v>
      </c>
      <c r="C430" s="82">
        <v>100000</v>
      </c>
      <c r="D430" s="82">
        <v>0</v>
      </c>
      <c r="E430" s="82">
        <v>0</v>
      </c>
      <c r="F430" s="155"/>
      <c r="G430" s="155"/>
      <c r="H430" s="155"/>
      <c r="I430" s="155"/>
      <c r="J430" s="155"/>
      <c r="K430" s="155"/>
      <c r="L430" s="110"/>
      <c r="M430" s="110"/>
      <c r="N430" s="110"/>
    </row>
    <row r="431" spans="1:14" ht="14.5" x14ac:dyDescent="0.35">
      <c r="A431" s="84">
        <v>32</v>
      </c>
      <c r="B431" s="125" t="s">
        <v>213</v>
      </c>
      <c r="C431" s="82">
        <v>8000000</v>
      </c>
      <c r="D431" s="82">
        <v>8000000</v>
      </c>
      <c r="E431" s="82">
        <v>8000000</v>
      </c>
      <c r="F431" s="152"/>
      <c r="G431" s="152"/>
      <c r="H431" s="152"/>
      <c r="I431" s="152"/>
      <c r="J431" s="152"/>
      <c r="K431" s="152"/>
      <c r="L431" s="59"/>
      <c r="M431" s="59"/>
      <c r="N431" s="59"/>
    </row>
    <row r="432" spans="1:14" ht="14.5" x14ac:dyDescent="0.35">
      <c r="A432" s="83">
        <v>33</v>
      </c>
      <c r="B432" s="125" t="s">
        <v>214</v>
      </c>
      <c r="C432" s="82">
        <v>100000</v>
      </c>
      <c r="D432" s="82">
        <v>100000</v>
      </c>
      <c r="E432" s="82">
        <v>100000</v>
      </c>
      <c r="F432" s="152"/>
      <c r="G432" s="77"/>
      <c r="H432" s="155"/>
      <c r="I432" s="155"/>
      <c r="J432" s="155"/>
      <c r="K432" s="155"/>
      <c r="L432" s="76"/>
      <c r="M432" s="59"/>
      <c r="N432" s="59"/>
    </row>
    <row r="433" spans="1:14" ht="14.5" x14ac:dyDescent="0.35">
      <c r="A433" s="84">
        <v>34</v>
      </c>
      <c r="B433" s="125" t="s">
        <v>215</v>
      </c>
      <c r="C433" s="82">
        <v>100000</v>
      </c>
      <c r="D433" s="82">
        <v>100000</v>
      </c>
      <c r="E433" s="82">
        <v>100000</v>
      </c>
      <c r="F433" s="152"/>
      <c r="G433" s="77"/>
      <c r="H433" s="155"/>
      <c r="I433" s="155"/>
      <c r="J433" s="155"/>
      <c r="K433" s="155"/>
      <c r="L433" s="76"/>
      <c r="M433" s="59"/>
      <c r="N433" s="59"/>
    </row>
    <row r="434" spans="1:14" ht="14.5" x14ac:dyDescent="0.35">
      <c r="A434" s="83">
        <v>35</v>
      </c>
      <c r="B434" s="127" t="s">
        <v>216</v>
      </c>
      <c r="C434" s="82">
        <v>100000</v>
      </c>
      <c r="D434" s="82">
        <v>100000</v>
      </c>
      <c r="E434" s="82">
        <v>100000</v>
      </c>
      <c r="F434" s="152"/>
      <c r="G434" s="77"/>
      <c r="H434" s="155"/>
      <c r="I434" s="155"/>
      <c r="J434" s="155"/>
      <c r="K434" s="155"/>
      <c r="L434" s="76"/>
      <c r="M434" s="59"/>
      <c r="N434" s="59"/>
    </row>
    <row r="435" spans="1:14" ht="14.5" x14ac:dyDescent="0.35">
      <c r="A435" s="84">
        <v>36</v>
      </c>
      <c r="B435" s="125" t="s">
        <v>217</v>
      </c>
      <c r="C435" s="82">
        <v>162500</v>
      </c>
      <c r="D435" s="82">
        <v>162500</v>
      </c>
      <c r="E435" s="82">
        <v>162500</v>
      </c>
      <c r="F435" s="77"/>
      <c r="G435" s="77"/>
      <c r="H435" s="77"/>
      <c r="I435" s="77"/>
      <c r="J435" s="77"/>
      <c r="K435" s="77"/>
      <c r="L435" s="77"/>
      <c r="M435" s="77"/>
      <c r="N435" s="77"/>
    </row>
    <row r="436" spans="1:14" ht="14.5" x14ac:dyDescent="0.35">
      <c r="A436" s="83">
        <v>37</v>
      </c>
      <c r="B436" s="125" t="s">
        <v>218</v>
      </c>
      <c r="C436" s="82">
        <v>137500</v>
      </c>
      <c r="D436" s="82">
        <v>137500</v>
      </c>
      <c r="E436" s="82">
        <v>137500</v>
      </c>
      <c r="F436" s="77"/>
      <c r="G436" s="77"/>
      <c r="H436" s="77"/>
      <c r="I436" s="77"/>
      <c r="J436" s="77"/>
      <c r="K436" s="77"/>
      <c r="L436" s="77"/>
      <c r="M436" s="77"/>
      <c r="N436" s="77"/>
    </row>
    <row r="437" spans="1:14" ht="16.5" customHeight="1" x14ac:dyDescent="0.35">
      <c r="A437" s="84"/>
      <c r="B437" s="124"/>
      <c r="C437" s="82">
        <v>0</v>
      </c>
      <c r="D437" s="82">
        <v>0</v>
      </c>
      <c r="E437" s="82">
        <v>0</v>
      </c>
      <c r="F437" s="81"/>
      <c r="G437" s="81"/>
      <c r="H437" s="81"/>
      <c r="I437" s="81"/>
      <c r="J437" s="81"/>
      <c r="K437" s="81"/>
      <c r="L437" s="59"/>
      <c r="M437" s="59"/>
      <c r="N437" s="59"/>
    </row>
    <row r="438" spans="1:14" ht="19.5" customHeight="1" x14ac:dyDescent="0.35">
      <c r="A438" s="156" t="s">
        <v>155</v>
      </c>
      <c r="B438" s="157" t="s">
        <v>156</v>
      </c>
      <c r="C438" s="82">
        <v>0</v>
      </c>
      <c r="D438" s="82">
        <v>0</v>
      </c>
      <c r="E438" s="82">
        <v>0</v>
      </c>
      <c r="F438" s="158"/>
      <c r="G438" s="158"/>
      <c r="H438" s="158"/>
      <c r="I438" s="158"/>
      <c r="J438" s="159"/>
      <c r="K438" s="160"/>
      <c r="L438" s="59"/>
      <c r="M438" s="59"/>
      <c r="N438" s="59"/>
    </row>
    <row r="439" spans="1:14" ht="19.5" customHeight="1" x14ac:dyDescent="0.35">
      <c r="A439" s="128">
        <v>1</v>
      </c>
      <c r="B439" s="69" t="s">
        <v>219</v>
      </c>
      <c r="C439" s="82">
        <v>100000</v>
      </c>
      <c r="D439" s="82">
        <v>100000</v>
      </c>
      <c r="E439" s="82">
        <v>100000</v>
      </c>
      <c r="F439" s="77"/>
      <c r="G439" s="77"/>
      <c r="H439" s="77"/>
      <c r="I439" s="77"/>
      <c r="J439" s="77"/>
      <c r="K439" s="77"/>
      <c r="L439" s="77"/>
      <c r="M439" s="77"/>
      <c r="N439" s="77"/>
    </row>
    <row r="440" spans="1:14" ht="14.5" x14ac:dyDescent="0.35">
      <c r="A440" s="128">
        <v>2</v>
      </c>
      <c r="B440" s="125" t="s">
        <v>249</v>
      </c>
      <c r="C440" s="82">
        <v>100000</v>
      </c>
      <c r="D440" s="82">
        <v>100000</v>
      </c>
      <c r="E440" s="82">
        <v>100000</v>
      </c>
      <c r="F440" s="81"/>
      <c r="G440" s="81"/>
      <c r="H440" s="81"/>
      <c r="I440" s="81"/>
      <c r="J440" s="81"/>
      <c r="K440" s="81"/>
      <c r="L440" s="81"/>
      <c r="M440" s="81"/>
      <c r="N440" s="81"/>
    </row>
    <row r="441" spans="1:14" ht="14.5" x14ac:dyDescent="0.35">
      <c r="A441" s="128">
        <v>3</v>
      </c>
      <c r="B441" s="68" t="s">
        <v>230</v>
      </c>
      <c r="C441" s="82">
        <v>100000</v>
      </c>
      <c r="D441" s="82">
        <v>100000</v>
      </c>
      <c r="E441" s="82">
        <v>100000</v>
      </c>
      <c r="F441" s="81"/>
      <c r="G441" s="81"/>
      <c r="H441" s="81"/>
      <c r="I441" s="81"/>
      <c r="J441" s="81"/>
      <c r="K441" s="81"/>
      <c r="L441" s="81"/>
      <c r="M441" s="81"/>
      <c r="N441" s="81"/>
    </row>
    <row r="442" spans="1:14" ht="14.5" x14ac:dyDescent="0.35">
      <c r="A442" s="128">
        <v>4</v>
      </c>
      <c r="B442" s="68" t="s">
        <v>231</v>
      </c>
      <c r="C442" s="82">
        <v>0</v>
      </c>
      <c r="D442" s="82">
        <v>20000</v>
      </c>
      <c r="E442" s="82">
        <v>5000</v>
      </c>
      <c r="F442" s="81"/>
      <c r="G442" s="81"/>
      <c r="H442" s="81"/>
      <c r="I442" s="81"/>
      <c r="J442" s="79"/>
      <c r="K442" s="79"/>
      <c r="L442" s="110"/>
      <c r="M442" s="110"/>
      <c r="N442" s="110"/>
    </row>
    <row r="443" spans="1:14" ht="14.5" x14ac:dyDescent="0.35">
      <c r="A443" s="128">
        <v>5</v>
      </c>
      <c r="B443" s="68" t="s">
        <v>232</v>
      </c>
      <c r="C443" s="82">
        <v>82000</v>
      </c>
      <c r="D443" s="82">
        <v>77000</v>
      </c>
      <c r="E443" s="82">
        <v>13000</v>
      </c>
      <c r="F443" s="81"/>
      <c r="G443" s="81"/>
      <c r="H443" s="81"/>
      <c r="I443" s="79"/>
      <c r="J443" s="79"/>
      <c r="K443" s="79"/>
      <c r="L443" s="110"/>
      <c r="M443" s="110"/>
      <c r="N443" s="110"/>
    </row>
    <row r="444" spans="1:14" ht="14.5" x14ac:dyDescent="0.35">
      <c r="A444" s="128">
        <v>6</v>
      </c>
      <c r="B444" s="68" t="s">
        <v>233</v>
      </c>
      <c r="C444" s="82">
        <v>50000</v>
      </c>
      <c r="D444" s="82">
        <v>50000</v>
      </c>
      <c r="E444" s="82">
        <v>50000</v>
      </c>
      <c r="F444" s="81"/>
      <c r="G444" s="81"/>
      <c r="H444" s="81"/>
      <c r="I444" s="79"/>
      <c r="J444" s="79"/>
      <c r="K444" s="79"/>
      <c r="L444" s="59"/>
      <c r="M444" s="59"/>
      <c r="N444" s="59"/>
    </row>
    <row r="445" spans="1:14" ht="14.5" x14ac:dyDescent="0.35">
      <c r="A445" s="128">
        <v>7</v>
      </c>
      <c r="B445" s="125" t="s">
        <v>234</v>
      </c>
      <c r="C445" s="82">
        <v>25000</v>
      </c>
      <c r="D445" s="82">
        <v>25000</v>
      </c>
      <c r="E445" s="82">
        <v>25000</v>
      </c>
      <c r="F445" s="81"/>
      <c r="G445" s="81"/>
      <c r="H445" s="81"/>
      <c r="I445" s="81"/>
      <c r="J445" s="81"/>
      <c r="K445" s="81"/>
      <c r="L445" s="81"/>
      <c r="M445" s="81"/>
      <c r="N445" s="81"/>
    </row>
    <row r="446" spans="1:14" ht="14.5" x14ac:dyDescent="0.35">
      <c r="A446" s="128">
        <v>8</v>
      </c>
      <c r="B446" s="125" t="s">
        <v>235</v>
      </c>
      <c r="C446" s="82">
        <v>25000</v>
      </c>
      <c r="D446" s="82">
        <v>25000</v>
      </c>
      <c r="E446" s="82">
        <v>25000</v>
      </c>
      <c r="F446" s="81"/>
      <c r="G446" s="81"/>
      <c r="H446" s="81"/>
      <c r="I446" s="81"/>
      <c r="J446" s="81"/>
      <c r="K446" s="81"/>
      <c r="L446" s="81"/>
      <c r="M446" s="81"/>
      <c r="N446" s="81"/>
    </row>
    <row r="447" spans="1:14" ht="14.5" x14ac:dyDescent="0.35">
      <c r="A447" s="128">
        <v>9</v>
      </c>
      <c r="B447" s="70" t="s">
        <v>285</v>
      </c>
      <c r="C447" s="82">
        <v>20000</v>
      </c>
      <c r="D447" s="82">
        <v>0</v>
      </c>
      <c r="E447" s="82">
        <v>0</v>
      </c>
      <c r="F447" s="81"/>
      <c r="G447" s="81"/>
      <c r="H447" s="81"/>
      <c r="I447" s="79"/>
      <c r="J447" s="79"/>
      <c r="K447" s="79"/>
      <c r="L447" s="59"/>
      <c r="M447" s="59"/>
      <c r="N447" s="59"/>
    </row>
    <row r="448" spans="1:14" s="112" customFormat="1" ht="14.5" x14ac:dyDescent="0.35">
      <c r="A448" s="128">
        <v>10</v>
      </c>
      <c r="B448" s="113" t="s">
        <v>241</v>
      </c>
      <c r="C448" s="82">
        <f>95000+256000+666525</f>
        <v>1017525</v>
      </c>
      <c r="D448" s="82">
        <f>96000+200000+32000+66250.14+640000</f>
        <v>1034250.14</v>
      </c>
      <c r="E448" s="82">
        <f>95000+732000+865000</f>
        <v>1692000</v>
      </c>
      <c r="F448" s="79"/>
      <c r="G448" s="79"/>
      <c r="H448" s="79"/>
      <c r="I448" s="79"/>
      <c r="J448" s="79"/>
      <c r="K448" s="79"/>
      <c r="L448" s="110"/>
      <c r="M448" s="110"/>
      <c r="N448" s="110"/>
    </row>
    <row r="449" spans="1:14" ht="14.5" x14ac:dyDescent="0.35">
      <c r="A449" s="128">
        <v>11</v>
      </c>
      <c r="B449" s="113" t="s">
        <v>283</v>
      </c>
      <c r="C449" s="82">
        <v>12000</v>
      </c>
      <c r="D449" s="82">
        <v>14000</v>
      </c>
      <c r="E449" s="82">
        <v>4000</v>
      </c>
      <c r="F449" s="81"/>
      <c r="G449" s="81"/>
      <c r="H449" s="81"/>
      <c r="I449" s="79"/>
      <c r="J449" s="79"/>
      <c r="K449" s="79"/>
      <c r="L449" s="59"/>
      <c r="M449" s="59"/>
      <c r="N449" s="59"/>
    </row>
    <row r="450" spans="1:14" ht="14.5" x14ac:dyDescent="0.35">
      <c r="A450" s="128">
        <v>12</v>
      </c>
      <c r="B450" s="125" t="s">
        <v>236</v>
      </c>
      <c r="C450" s="82">
        <v>0</v>
      </c>
      <c r="D450" s="82">
        <v>300000</v>
      </c>
      <c r="E450" s="82">
        <v>0</v>
      </c>
      <c r="F450" s="82"/>
      <c r="G450" s="82"/>
      <c r="H450" s="81"/>
      <c r="I450" s="81"/>
      <c r="J450" s="81"/>
      <c r="K450" s="79"/>
      <c r="L450" s="59"/>
      <c r="M450" s="59"/>
      <c r="N450" s="59"/>
    </row>
    <row r="451" spans="1:14" ht="14.5" x14ac:dyDescent="0.35">
      <c r="A451" s="128">
        <v>13</v>
      </c>
      <c r="B451" s="68" t="s">
        <v>237</v>
      </c>
      <c r="C451" s="82">
        <v>0</v>
      </c>
      <c r="D451" s="82">
        <v>300000</v>
      </c>
      <c r="E451" s="82">
        <v>0</v>
      </c>
      <c r="F451" s="82"/>
      <c r="G451" s="82"/>
      <c r="H451" s="81"/>
      <c r="I451" s="81"/>
      <c r="J451" s="81"/>
      <c r="K451" s="79"/>
      <c r="L451" s="59"/>
      <c r="M451" s="59"/>
      <c r="N451" s="59"/>
    </row>
    <row r="452" spans="1:14" ht="14.5" x14ac:dyDescent="0.35">
      <c r="A452" s="128">
        <v>14</v>
      </c>
      <c r="B452" s="97" t="s">
        <v>245</v>
      </c>
      <c r="C452" s="82">
        <v>0</v>
      </c>
      <c r="D452" s="82">
        <v>300000</v>
      </c>
      <c r="E452" s="82">
        <v>0</v>
      </c>
      <c r="F452" s="85"/>
      <c r="G452" s="85"/>
      <c r="H452" s="81"/>
      <c r="I452" s="81"/>
      <c r="J452" s="81"/>
      <c r="K452" s="79"/>
      <c r="L452" s="59"/>
      <c r="M452" s="59"/>
      <c r="N452" s="59"/>
    </row>
    <row r="453" spans="1:14" ht="14.5" x14ac:dyDescent="0.35">
      <c r="A453" s="128">
        <v>15</v>
      </c>
      <c r="B453" s="102" t="s">
        <v>279</v>
      </c>
      <c r="C453" s="82">
        <v>0</v>
      </c>
      <c r="D453" s="82">
        <v>0</v>
      </c>
      <c r="E453" s="82">
        <v>255000</v>
      </c>
      <c r="F453" s="81"/>
      <c r="G453" s="82"/>
      <c r="H453" s="81"/>
      <c r="I453" s="81"/>
      <c r="J453" s="79"/>
      <c r="K453" s="79"/>
      <c r="L453" s="59"/>
      <c r="M453" s="59"/>
      <c r="N453" s="59"/>
    </row>
    <row r="454" spans="1:14" ht="14.5" x14ac:dyDescent="0.35">
      <c r="A454" s="89"/>
      <c r="B454" s="101"/>
      <c r="C454" s="90"/>
      <c r="D454" s="91"/>
      <c r="E454" s="92"/>
      <c r="F454" s="92"/>
      <c r="G454" s="92"/>
      <c r="H454" s="92"/>
      <c r="I454" s="91"/>
      <c r="J454" s="93"/>
      <c r="K454" s="91"/>
      <c r="L454" s="94"/>
      <c r="M454" s="95"/>
      <c r="N454" s="91"/>
    </row>
    <row r="455" spans="1:14" ht="14.5" x14ac:dyDescent="0.35">
      <c r="A455" s="210" t="s">
        <v>242</v>
      </c>
      <c r="B455" s="210"/>
      <c r="C455" s="210"/>
      <c r="D455" s="210"/>
      <c r="E455" s="210"/>
      <c r="F455" s="210"/>
      <c r="G455" s="210"/>
      <c r="H455" s="210"/>
      <c r="I455" s="210"/>
      <c r="J455" s="210"/>
      <c r="K455" s="210"/>
      <c r="L455" s="210"/>
      <c r="M455" s="210"/>
      <c r="N455" s="210"/>
    </row>
    <row r="456" spans="1:14" ht="14.5" x14ac:dyDescent="0.35">
      <c r="A456" s="213" t="s">
        <v>276</v>
      </c>
      <c r="B456" s="213"/>
      <c r="C456" s="213"/>
      <c r="D456" s="213"/>
      <c r="E456" s="213"/>
      <c r="F456" s="213"/>
      <c r="G456" s="213"/>
      <c r="H456" s="213"/>
      <c r="I456" s="213"/>
      <c r="J456" s="213"/>
      <c r="K456" s="213"/>
      <c r="L456" s="213"/>
      <c r="M456" s="213"/>
      <c r="N456" s="213"/>
    </row>
    <row r="457" spans="1:14" ht="14.5" x14ac:dyDescent="0.35">
      <c r="A457" s="19"/>
      <c r="B457" s="98"/>
      <c r="C457" s="61"/>
      <c r="D457" s="20"/>
      <c r="E457" s="12"/>
      <c r="F457" s="12"/>
      <c r="G457" s="12"/>
      <c r="H457" s="12"/>
      <c r="I457" s="20"/>
      <c r="J457" s="62"/>
      <c r="K457" s="40"/>
      <c r="L457" s="31"/>
      <c r="M457" s="63"/>
      <c r="N457" s="20"/>
    </row>
    <row r="458" spans="1:14" ht="14.5" x14ac:dyDescent="0.35">
      <c r="A458" s="214" t="s">
        <v>141</v>
      </c>
      <c r="B458" s="71" t="s">
        <v>243</v>
      </c>
      <c r="C458" s="72"/>
      <c r="D458" s="64" t="s">
        <v>143</v>
      </c>
      <c r="E458" s="64" t="s">
        <v>144</v>
      </c>
      <c r="F458" s="64" t="s">
        <v>145</v>
      </c>
      <c r="G458" s="64" t="s">
        <v>146</v>
      </c>
      <c r="H458" s="64" t="s">
        <v>8</v>
      </c>
      <c r="I458" s="64" t="s">
        <v>9</v>
      </c>
      <c r="J458" s="64" t="s">
        <v>147</v>
      </c>
      <c r="K458" s="64" t="s">
        <v>148</v>
      </c>
      <c r="L458" s="96" t="s">
        <v>149</v>
      </c>
      <c r="M458" s="64" t="s">
        <v>150</v>
      </c>
      <c r="N458" s="64" t="s">
        <v>151</v>
      </c>
    </row>
    <row r="459" spans="1:14" ht="14.5" x14ac:dyDescent="0.35">
      <c r="A459" s="215"/>
      <c r="B459" s="73" t="s">
        <v>244</v>
      </c>
      <c r="C459" s="74"/>
      <c r="D459" s="65">
        <v>2021</v>
      </c>
      <c r="E459" s="65">
        <v>2021</v>
      </c>
      <c r="F459" s="65">
        <v>2021</v>
      </c>
      <c r="G459" s="65">
        <v>2021</v>
      </c>
      <c r="H459" s="65">
        <v>2021</v>
      </c>
      <c r="I459" s="65">
        <v>2021</v>
      </c>
      <c r="J459" s="65">
        <v>2021</v>
      </c>
      <c r="K459" s="65">
        <v>2021</v>
      </c>
      <c r="L459" s="65">
        <v>2021</v>
      </c>
      <c r="M459" s="65">
        <v>2021</v>
      </c>
      <c r="N459" s="65">
        <v>2021</v>
      </c>
    </row>
    <row r="460" spans="1:14" ht="14.5" x14ac:dyDescent="0.35">
      <c r="A460" s="66" t="s">
        <v>196</v>
      </c>
      <c r="B460" s="88" t="s">
        <v>154</v>
      </c>
      <c r="C460" s="74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</row>
    <row r="461" spans="1:14" ht="14.5" x14ac:dyDescent="0.35">
      <c r="A461" s="67">
        <v>1</v>
      </c>
      <c r="B461" s="125" t="s">
        <v>200</v>
      </c>
      <c r="C461" s="126"/>
      <c r="D461" s="76">
        <v>600000</v>
      </c>
      <c r="E461" s="76">
        <v>0</v>
      </c>
      <c r="F461" s="76">
        <v>0</v>
      </c>
      <c r="G461" s="76"/>
      <c r="H461" s="76"/>
      <c r="I461" s="76"/>
      <c r="J461" s="76"/>
      <c r="K461" s="76"/>
      <c r="L461" s="76"/>
      <c r="M461" s="76"/>
      <c r="N461" s="76"/>
    </row>
    <row r="462" spans="1:14" ht="14.5" x14ac:dyDescent="0.35">
      <c r="A462" s="80"/>
      <c r="B462" s="73"/>
      <c r="C462" s="74"/>
      <c r="D462" s="76">
        <v>0</v>
      </c>
      <c r="E462" s="76">
        <v>0</v>
      </c>
      <c r="F462" s="76">
        <v>0</v>
      </c>
      <c r="G462" s="76"/>
      <c r="H462" s="76"/>
      <c r="I462" s="76"/>
      <c r="J462" s="76"/>
      <c r="K462" s="76"/>
      <c r="L462" s="76"/>
      <c r="M462" s="76"/>
      <c r="N462" s="76"/>
    </row>
    <row r="463" spans="1:14" ht="14.5" x14ac:dyDescent="0.35">
      <c r="A463" s="86" t="s">
        <v>155</v>
      </c>
      <c r="B463" s="87" t="s">
        <v>156</v>
      </c>
      <c r="C463" s="74"/>
      <c r="D463" s="76">
        <v>0</v>
      </c>
      <c r="E463" s="76">
        <v>0</v>
      </c>
      <c r="F463" s="76">
        <v>0</v>
      </c>
      <c r="G463" s="76"/>
      <c r="H463" s="76"/>
      <c r="I463" s="76"/>
      <c r="J463" s="76"/>
      <c r="K463" s="76"/>
      <c r="L463" s="76"/>
      <c r="M463" s="76"/>
      <c r="N463" s="76"/>
    </row>
    <row r="464" spans="1:14" ht="14.5" x14ac:dyDescent="0.35">
      <c r="A464" s="128">
        <v>1</v>
      </c>
      <c r="B464" s="119" t="s">
        <v>281</v>
      </c>
      <c r="C464" s="75"/>
      <c r="D464" s="76">
        <v>321000</v>
      </c>
      <c r="E464" s="76">
        <v>205900</v>
      </c>
      <c r="F464" s="76">
        <v>226850</v>
      </c>
      <c r="G464" s="76"/>
      <c r="H464" s="76"/>
      <c r="I464" s="76"/>
      <c r="J464" s="76"/>
      <c r="K464" s="76"/>
      <c r="L464" s="76"/>
      <c r="M464" s="76"/>
      <c r="N464" s="76"/>
    </row>
    <row r="465" spans="1:14" ht="14.5" x14ac:dyDescent="0.35">
      <c r="A465" s="128">
        <v>2</v>
      </c>
      <c r="B465" s="206" t="s">
        <v>198</v>
      </c>
      <c r="C465" s="207"/>
      <c r="D465" s="76">
        <v>15000</v>
      </c>
      <c r="E465" s="76">
        <v>15000</v>
      </c>
      <c r="F465" s="76">
        <v>15000</v>
      </c>
      <c r="G465" s="76"/>
      <c r="H465" s="76"/>
      <c r="I465" s="76"/>
      <c r="J465" s="76"/>
      <c r="K465" s="76"/>
      <c r="L465" s="76"/>
      <c r="M465" s="76"/>
      <c r="N465" s="76"/>
    </row>
    <row r="466" spans="1:14" ht="14.5" x14ac:dyDescent="0.35">
      <c r="A466" s="128">
        <v>3</v>
      </c>
      <c r="B466" s="206" t="s">
        <v>199</v>
      </c>
      <c r="C466" s="207"/>
      <c r="D466" s="76">
        <v>312000</v>
      </c>
      <c r="E466" s="76">
        <v>164000</v>
      </c>
      <c r="F466" s="76">
        <v>151000</v>
      </c>
      <c r="G466" s="76"/>
      <c r="H466" s="76"/>
      <c r="I466" s="76"/>
      <c r="J466" s="76"/>
      <c r="K466" s="76"/>
      <c r="L466" s="76"/>
      <c r="M466" s="76"/>
      <c r="N466" s="76"/>
    </row>
    <row r="467" spans="1:14" ht="14.5" x14ac:dyDescent="0.35">
      <c r="A467" s="128">
        <v>4</v>
      </c>
      <c r="B467" s="206" t="s">
        <v>248</v>
      </c>
      <c r="C467" s="207"/>
      <c r="D467" s="76">
        <v>100000</v>
      </c>
      <c r="E467" s="76">
        <v>100000</v>
      </c>
      <c r="F467" s="76">
        <v>100000</v>
      </c>
      <c r="G467" s="76"/>
      <c r="H467" s="76"/>
      <c r="I467" s="76"/>
      <c r="J467" s="76"/>
      <c r="K467" s="76"/>
      <c r="L467" s="76"/>
      <c r="M467" s="76"/>
      <c r="N467" s="76"/>
    </row>
    <row r="468" spans="1:14" ht="14.5" x14ac:dyDescent="0.35">
      <c r="A468" s="128">
        <v>5</v>
      </c>
      <c r="B468" s="206" t="s">
        <v>277</v>
      </c>
      <c r="C468" s="207"/>
      <c r="D468" s="76">
        <v>0</v>
      </c>
      <c r="E468" s="76">
        <v>400000</v>
      </c>
      <c r="F468" s="76">
        <v>0</v>
      </c>
      <c r="G468" s="76"/>
      <c r="H468" s="76"/>
      <c r="I468" s="76"/>
      <c r="J468" s="76"/>
      <c r="K468" s="76"/>
      <c r="L468" s="76"/>
      <c r="M468" s="76"/>
      <c r="N468" s="76"/>
    </row>
    <row r="469" spans="1:14" ht="14.5" x14ac:dyDescent="0.35">
      <c r="A469" s="7"/>
      <c r="B469" s="6"/>
      <c r="C469" s="6"/>
      <c r="D469" s="20"/>
      <c r="E469" s="20"/>
      <c r="F469" s="20"/>
      <c r="G469" s="20"/>
      <c r="H469" s="20"/>
      <c r="I469" s="20"/>
      <c r="J469" s="20"/>
      <c r="K469" s="20"/>
      <c r="L469" s="31"/>
      <c r="M469" s="20"/>
      <c r="N469" s="20"/>
    </row>
    <row r="470" spans="1:14" x14ac:dyDescent="0.35">
      <c r="A470" s="212" t="s">
        <v>157</v>
      </c>
      <c r="B470" s="212"/>
      <c r="C470" s="212"/>
      <c r="D470" s="212"/>
      <c r="E470" s="212"/>
      <c r="F470" s="212"/>
      <c r="G470" s="212"/>
      <c r="H470" s="212"/>
      <c r="I470" s="99"/>
      <c r="J470" s="99"/>
      <c r="K470" s="99"/>
      <c r="L470" s="99"/>
      <c r="M470" s="99"/>
      <c r="N470" s="99"/>
    </row>
    <row r="471" spans="1:14" x14ac:dyDescent="0.35">
      <c r="A471" s="212" t="s">
        <v>158</v>
      </c>
      <c r="B471" s="212"/>
      <c r="C471" s="212"/>
      <c r="D471" s="212"/>
      <c r="E471" s="212"/>
      <c r="F471" s="212"/>
      <c r="G471" s="212"/>
      <c r="H471" s="212"/>
      <c r="I471" s="99"/>
      <c r="J471" s="99"/>
      <c r="K471" s="99"/>
      <c r="L471" s="99"/>
      <c r="M471" s="99"/>
      <c r="N471" s="99"/>
    </row>
    <row r="472" spans="1:14" ht="14.5" x14ac:dyDescent="0.35">
      <c r="A472" s="213" t="s">
        <v>282</v>
      </c>
      <c r="B472" s="213"/>
      <c r="C472" s="213"/>
      <c r="D472" s="213"/>
      <c r="E472" s="213"/>
      <c r="F472" s="213"/>
      <c r="G472" s="213"/>
      <c r="H472" s="213"/>
      <c r="I472" s="100"/>
      <c r="J472" s="100"/>
      <c r="K472" s="100"/>
      <c r="L472" s="100"/>
      <c r="M472" s="100"/>
      <c r="N472" s="100"/>
    </row>
    <row r="473" spans="1:14" ht="14.5" x14ac:dyDescent="0.35">
      <c r="A473" s="4"/>
      <c r="B473" s="3"/>
      <c r="C473" s="3"/>
      <c r="D473" s="3"/>
      <c r="E473" s="3"/>
      <c r="F473" s="3"/>
      <c r="G473" s="3"/>
      <c r="H473" s="3"/>
      <c r="I473" s="3"/>
      <c r="J473" s="24"/>
      <c r="K473" s="24"/>
      <c r="L473" s="30"/>
      <c r="M473" s="24"/>
      <c r="N473" s="24"/>
    </row>
    <row r="474" spans="1:14" ht="4.5" customHeight="1" x14ac:dyDescent="0.35">
      <c r="A474" s="25"/>
      <c r="B474" s="36"/>
      <c r="C474" s="37"/>
      <c r="D474" s="38"/>
      <c r="E474" s="38"/>
      <c r="F474" s="38"/>
      <c r="G474" s="38"/>
      <c r="H474" s="26"/>
      <c r="I474" s="38"/>
      <c r="J474" s="38"/>
      <c r="K474" s="38"/>
      <c r="L474" s="32"/>
      <c r="M474" s="39"/>
      <c r="N474" s="40"/>
    </row>
    <row r="475" spans="1:14" ht="14.5" x14ac:dyDescent="0.35">
      <c r="A475" s="5" t="s">
        <v>141</v>
      </c>
      <c r="B475" s="41" t="s">
        <v>142</v>
      </c>
      <c r="C475" s="208" t="s">
        <v>159</v>
      </c>
      <c r="D475" s="209"/>
      <c r="E475" s="42" t="s">
        <v>160</v>
      </c>
      <c r="F475" s="42" t="s">
        <v>160</v>
      </c>
      <c r="G475" s="42" t="s">
        <v>255</v>
      </c>
      <c r="H475" s="42" t="s">
        <v>160</v>
      </c>
      <c r="I475" s="43"/>
      <c r="J475" s="39"/>
      <c r="K475" s="44"/>
      <c r="L475" s="31"/>
      <c r="M475" s="39"/>
      <c r="N475" s="39"/>
    </row>
    <row r="476" spans="1:14" ht="14.5" x14ac:dyDescent="0.35">
      <c r="A476" s="8"/>
      <c r="B476" s="45" t="s">
        <v>153</v>
      </c>
      <c r="C476" s="202"/>
      <c r="D476" s="203"/>
      <c r="E476" s="46" t="s">
        <v>161</v>
      </c>
      <c r="F476" s="46" t="s">
        <v>162</v>
      </c>
      <c r="G476" s="46" t="s">
        <v>256</v>
      </c>
      <c r="H476" s="46" t="s">
        <v>258</v>
      </c>
      <c r="I476" s="47"/>
      <c r="J476" s="43"/>
      <c r="K476" s="43"/>
      <c r="L476" s="33"/>
      <c r="M476" s="43"/>
      <c r="N476" s="43"/>
    </row>
    <row r="477" spans="1:14" x14ac:dyDescent="0.35">
      <c r="A477" s="11"/>
      <c r="B477" s="48" t="s">
        <v>163</v>
      </c>
      <c r="C477" s="49"/>
      <c r="D477" s="50"/>
      <c r="E477" s="50"/>
      <c r="F477" s="50"/>
      <c r="G477" s="50"/>
      <c r="H477" s="51"/>
      <c r="I477" s="52"/>
      <c r="J477" s="47"/>
      <c r="K477" s="47"/>
      <c r="L477" s="34"/>
      <c r="M477" s="47"/>
      <c r="N477" s="47"/>
    </row>
    <row r="478" spans="1:14" ht="14.5" x14ac:dyDescent="0.35">
      <c r="A478" s="84">
        <v>1</v>
      </c>
      <c r="B478" s="165" t="s">
        <v>164</v>
      </c>
      <c r="C478" s="166" t="s">
        <v>120</v>
      </c>
      <c r="D478" s="167"/>
      <c r="E478" s="79">
        <v>150000</v>
      </c>
      <c r="F478" s="79"/>
      <c r="G478" s="79"/>
      <c r="H478" s="79"/>
      <c r="I478" s="168"/>
      <c r="J478" s="168"/>
      <c r="K478" s="168"/>
      <c r="L478" s="169"/>
      <c r="M478" s="168"/>
      <c r="N478" s="170"/>
    </row>
    <row r="479" spans="1:14" ht="14.5" x14ac:dyDescent="0.35">
      <c r="A479" s="171">
        <v>2</v>
      </c>
      <c r="B479" s="165" t="s">
        <v>165</v>
      </c>
      <c r="C479" s="166" t="s">
        <v>127</v>
      </c>
      <c r="D479" s="167"/>
      <c r="E479" s="79">
        <v>200000</v>
      </c>
      <c r="F479" s="79"/>
      <c r="G479" s="79"/>
      <c r="H479" s="79"/>
      <c r="I479" s="168"/>
      <c r="J479" s="168"/>
      <c r="K479" s="168"/>
      <c r="L479" s="169"/>
      <c r="M479" s="168"/>
      <c r="N479" s="172"/>
    </row>
    <row r="480" spans="1:14" ht="14.5" x14ac:dyDescent="0.35">
      <c r="A480" s="84">
        <v>3</v>
      </c>
      <c r="B480" s="173" t="s">
        <v>166</v>
      </c>
      <c r="C480" s="111" t="s">
        <v>125</v>
      </c>
      <c r="D480" s="174"/>
      <c r="E480" s="79">
        <v>150000</v>
      </c>
      <c r="F480" s="79"/>
      <c r="G480" s="79"/>
      <c r="H480" s="79"/>
      <c r="I480" s="168"/>
      <c r="J480" s="168"/>
      <c r="K480" s="168"/>
      <c r="L480" s="169"/>
      <c r="M480" s="168"/>
      <c r="N480" s="172"/>
    </row>
    <row r="481" spans="1:14" ht="14.5" x14ac:dyDescent="0.35">
      <c r="A481" s="171">
        <v>4</v>
      </c>
      <c r="B481" s="165" t="s">
        <v>167</v>
      </c>
      <c r="C481" s="166" t="s">
        <v>129</v>
      </c>
      <c r="D481" s="167"/>
      <c r="E481" s="79">
        <v>300000</v>
      </c>
      <c r="F481" s="79"/>
      <c r="G481" s="79"/>
      <c r="H481" s="79"/>
      <c r="I481" s="168"/>
      <c r="J481" s="168"/>
      <c r="K481" s="168"/>
      <c r="L481" s="169"/>
      <c r="M481" s="168"/>
      <c r="N481" s="175"/>
    </row>
    <row r="482" spans="1:14" ht="14.5" x14ac:dyDescent="0.35">
      <c r="A482" s="84">
        <v>5</v>
      </c>
      <c r="B482" s="165" t="s">
        <v>168</v>
      </c>
      <c r="C482" s="166" t="s">
        <v>169</v>
      </c>
      <c r="D482" s="167"/>
      <c r="E482" s="79">
        <v>100000</v>
      </c>
      <c r="F482" s="79"/>
      <c r="G482" s="79"/>
      <c r="H482" s="79"/>
      <c r="I482" s="168"/>
      <c r="J482" s="168"/>
      <c r="K482" s="168"/>
      <c r="L482" s="169"/>
      <c r="M482" s="176"/>
      <c r="N482" s="172"/>
    </row>
    <row r="483" spans="1:14" ht="14.5" x14ac:dyDescent="0.35">
      <c r="A483" s="171">
        <v>6</v>
      </c>
      <c r="B483" s="165" t="s">
        <v>170</v>
      </c>
      <c r="C483" s="166" t="s">
        <v>169</v>
      </c>
      <c r="D483" s="167"/>
      <c r="E483" s="79">
        <v>0</v>
      </c>
      <c r="F483" s="79"/>
      <c r="G483" s="79"/>
      <c r="H483" s="79"/>
      <c r="I483" s="168"/>
      <c r="J483" s="168"/>
      <c r="K483" s="168"/>
      <c r="L483" s="169"/>
      <c r="M483" s="176"/>
      <c r="N483" s="53"/>
    </row>
    <row r="484" spans="1:14" ht="14.5" x14ac:dyDescent="0.35">
      <c r="A484" s="84">
        <v>7</v>
      </c>
      <c r="B484" s="166" t="s">
        <v>171</v>
      </c>
      <c r="C484" s="177" t="s">
        <v>136</v>
      </c>
      <c r="D484" s="178"/>
      <c r="E484" s="79">
        <v>330000</v>
      </c>
      <c r="F484" s="79"/>
      <c r="G484" s="79"/>
      <c r="H484" s="79"/>
      <c r="I484" s="168"/>
      <c r="J484" s="168"/>
      <c r="K484" s="168"/>
      <c r="L484" s="169"/>
      <c r="M484" s="176"/>
      <c r="N484" s="53"/>
    </row>
    <row r="485" spans="1:14" x14ac:dyDescent="0.35">
      <c r="A485" s="9"/>
      <c r="B485" s="54"/>
      <c r="C485" s="44"/>
      <c r="D485" s="44"/>
      <c r="E485" s="39"/>
      <c r="F485" s="38"/>
      <c r="G485" s="39"/>
      <c r="H485" s="39"/>
      <c r="I485" s="39"/>
      <c r="J485" s="39"/>
      <c r="K485" s="39"/>
      <c r="L485" s="31"/>
      <c r="M485" s="40"/>
      <c r="N485" s="53"/>
    </row>
    <row r="486" spans="1:14" x14ac:dyDescent="0.35">
      <c r="A486" s="27" t="s">
        <v>172</v>
      </c>
      <c r="B486" s="55"/>
      <c r="C486" s="56"/>
      <c r="D486" s="57"/>
      <c r="E486" s="57"/>
      <c r="F486" s="57"/>
      <c r="G486" s="57"/>
      <c r="H486" s="57"/>
      <c r="I486" s="58"/>
      <c r="J486" s="39"/>
      <c r="K486" s="44"/>
      <c r="L486" s="31"/>
      <c r="M486" s="39"/>
      <c r="N486" s="39"/>
    </row>
    <row r="487" spans="1:14" ht="14.5" x14ac:dyDescent="0.35">
      <c r="A487" s="84">
        <v>1</v>
      </c>
      <c r="B487" s="165" t="s">
        <v>173</v>
      </c>
      <c r="C487" s="166" t="s">
        <v>99</v>
      </c>
      <c r="D487" s="179"/>
      <c r="E487" s="180">
        <v>322500</v>
      </c>
      <c r="F487" s="79"/>
      <c r="G487" s="79"/>
      <c r="H487" s="79"/>
      <c r="I487" s="181"/>
      <c r="J487" s="181"/>
      <c r="K487" s="181"/>
      <c r="L487" s="163"/>
      <c r="M487" s="181"/>
      <c r="N487" s="181"/>
    </row>
    <row r="488" spans="1:14" ht="14.5" x14ac:dyDescent="0.35">
      <c r="A488" s="84">
        <v>2</v>
      </c>
      <c r="B488" s="165" t="s">
        <v>174</v>
      </c>
      <c r="C488" s="166" t="s">
        <v>84</v>
      </c>
      <c r="D488" s="179"/>
      <c r="E488" s="180">
        <v>322500</v>
      </c>
      <c r="F488" s="180"/>
      <c r="G488" s="79"/>
      <c r="H488" s="79"/>
      <c r="I488" s="181"/>
      <c r="J488" s="181"/>
      <c r="K488" s="181"/>
      <c r="L488" s="163"/>
      <c r="M488" s="181"/>
      <c r="N488" s="181"/>
    </row>
    <row r="489" spans="1:14" ht="14.5" x14ac:dyDescent="0.35">
      <c r="A489" s="84">
        <v>3</v>
      </c>
      <c r="B489" s="165" t="s">
        <v>175</v>
      </c>
      <c r="C489" s="166" t="s">
        <v>176</v>
      </c>
      <c r="D489" s="179"/>
      <c r="E489" s="180">
        <v>322500</v>
      </c>
      <c r="F489" s="180"/>
      <c r="G489" s="79"/>
      <c r="H489" s="79"/>
      <c r="I489" s="181"/>
      <c r="J489" s="181"/>
      <c r="K489" s="181"/>
      <c r="L489" s="163"/>
      <c r="M489" s="181"/>
      <c r="N489" s="172"/>
    </row>
    <row r="490" spans="1:14" ht="14.5" x14ac:dyDescent="0.35">
      <c r="A490" s="84">
        <v>4</v>
      </c>
      <c r="B490" s="165" t="s">
        <v>177</v>
      </c>
      <c r="C490" s="166" t="s">
        <v>91</v>
      </c>
      <c r="D490" s="179"/>
      <c r="E490" s="180">
        <v>322500</v>
      </c>
      <c r="F490" s="180"/>
      <c r="G490" s="79"/>
      <c r="H490" s="79"/>
      <c r="I490" s="181"/>
      <c r="J490" s="181"/>
      <c r="K490" s="181"/>
      <c r="L490" s="163"/>
      <c r="M490" s="181"/>
      <c r="N490" s="172"/>
    </row>
    <row r="491" spans="1:14" ht="14.5" x14ac:dyDescent="0.35">
      <c r="A491" s="84">
        <v>5</v>
      </c>
      <c r="B491" s="173" t="s">
        <v>178</v>
      </c>
      <c r="C491" s="111" t="s">
        <v>101</v>
      </c>
      <c r="D491" s="182"/>
      <c r="E491" s="180">
        <v>322500</v>
      </c>
      <c r="F491" s="180"/>
      <c r="G491" s="79"/>
      <c r="H491" s="79"/>
      <c r="I491" s="181"/>
      <c r="J491" s="181"/>
      <c r="K491" s="181"/>
      <c r="L491" s="163"/>
      <c r="M491" s="181"/>
      <c r="N491" s="183"/>
    </row>
    <row r="492" spans="1:14" ht="14.5" x14ac:dyDescent="0.35">
      <c r="A492" s="84">
        <v>6</v>
      </c>
      <c r="B492" s="165" t="s">
        <v>179</v>
      </c>
      <c r="C492" s="166" t="s">
        <v>89</v>
      </c>
      <c r="D492" s="179"/>
      <c r="E492" s="180">
        <v>322500</v>
      </c>
      <c r="F492" s="180"/>
      <c r="G492" s="79"/>
      <c r="H492" s="79"/>
      <c r="I492" s="181"/>
      <c r="J492" s="181"/>
      <c r="K492" s="181"/>
      <c r="L492" s="163"/>
      <c r="M492" s="181"/>
      <c r="N492" s="53"/>
    </row>
    <row r="493" spans="1:14" ht="14.5" x14ac:dyDescent="0.35">
      <c r="A493" s="84">
        <v>7</v>
      </c>
      <c r="B493" s="165" t="s">
        <v>180</v>
      </c>
      <c r="C493" s="204" t="s">
        <v>95</v>
      </c>
      <c r="D493" s="205"/>
      <c r="E493" s="180">
        <v>322500</v>
      </c>
      <c r="F493" s="79"/>
      <c r="G493" s="79"/>
      <c r="H493" s="79"/>
      <c r="I493" s="181"/>
      <c r="J493" s="181"/>
      <c r="K493" s="181"/>
      <c r="L493" s="163"/>
      <c r="M493" s="181"/>
      <c r="N493" s="53"/>
    </row>
    <row r="494" spans="1:14" ht="14.5" x14ac:dyDescent="0.35">
      <c r="A494" s="9"/>
      <c r="B494" s="54"/>
      <c r="C494" s="52"/>
      <c r="D494" s="58"/>
      <c r="E494" s="58"/>
      <c r="F494" s="58"/>
      <c r="G494" s="58"/>
      <c r="H494" s="60"/>
      <c r="I494" s="58"/>
      <c r="J494" s="58"/>
      <c r="K494" s="58"/>
      <c r="L494" s="35"/>
      <c r="M494" s="58"/>
      <c r="N494" s="53"/>
    </row>
    <row r="495" spans="1:14" ht="14.5" x14ac:dyDescent="0.35">
      <c r="A495" s="9"/>
      <c r="B495" s="54"/>
      <c r="C495" s="104"/>
      <c r="D495" s="105"/>
      <c r="E495" s="58"/>
      <c r="F495" s="58"/>
      <c r="G495" s="58"/>
      <c r="H495" s="58"/>
      <c r="I495" s="58"/>
      <c r="J495" s="58"/>
      <c r="K495" s="58"/>
      <c r="L495" s="35"/>
      <c r="M495" s="58"/>
      <c r="N495" s="53"/>
    </row>
    <row r="496" spans="1:14" x14ac:dyDescent="0.35">
      <c r="A496" s="16" t="s">
        <v>262</v>
      </c>
      <c r="B496" s="17"/>
      <c r="C496" s="106"/>
      <c r="D496" s="107"/>
      <c r="E496" s="13"/>
      <c r="F496" s="14"/>
      <c r="G496" s="14"/>
      <c r="H496" s="14"/>
      <c r="I496" s="15"/>
      <c r="J496" s="15"/>
      <c r="K496" s="15"/>
      <c r="L496" s="35"/>
      <c r="M496" s="15"/>
      <c r="N496" s="23"/>
    </row>
    <row r="497" spans="1:14" ht="14.5" x14ac:dyDescent="0.35">
      <c r="A497" s="84">
        <v>1</v>
      </c>
      <c r="B497" s="69" t="s">
        <v>181</v>
      </c>
      <c r="C497" s="124" t="s">
        <v>56</v>
      </c>
      <c r="D497" s="161"/>
      <c r="E497" s="79">
        <v>0</v>
      </c>
      <c r="F497" s="81"/>
      <c r="G497" s="81"/>
      <c r="H497" s="81"/>
      <c r="I497" s="162"/>
      <c r="J497" s="162"/>
      <c r="K497" s="162"/>
      <c r="L497" s="163"/>
      <c r="M497" s="162"/>
      <c r="N497" s="23"/>
    </row>
    <row r="498" spans="1:14" ht="14.5" x14ac:dyDescent="0.35">
      <c r="A498" s="84">
        <v>2</v>
      </c>
      <c r="B498" s="69" t="s">
        <v>182</v>
      </c>
      <c r="C498" s="124" t="s">
        <v>56</v>
      </c>
      <c r="D498" s="164"/>
      <c r="E498" s="79">
        <v>0</v>
      </c>
      <c r="F498" s="81"/>
      <c r="G498" s="81"/>
      <c r="H498" s="81"/>
      <c r="I498" s="162"/>
      <c r="J498" s="162"/>
      <c r="K498" s="162"/>
      <c r="L498" s="163"/>
      <c r="M498" s="162"/>
      <c r="N498" s="23"/>
    </row>
    <row r="499" spans="1:14" ht="14.5" x14ac:dyDescent="0.35">
      <c r="A499" s="84">
        <v>3</v>
      </c>
      <c r="B499" s="69" t="s">
        <v>183</v>
      </c>
      <c r="C499" s="124" t="s">
        <v>57</v>
      </c>
      <c r="D499" s="164"/>
      <c r="E499" s="79">
        <v>0</v>
      </c>
      <c r="F499" s="81"/>
      <c r="G499" s="81"/>
      <c r="H499" s="81"/>
      <c r="I499" s="162"/>
      <c r="J499" s="162"/>
      <c r="K499" s="162"/>
      <c r="L499" s="163"/>
      <c r="M499" s="162"/>
      <c r="N499" s="23"/>
    </row>
    <row r="500" spans="1:14" ht="14.5" x14ac:dyDescent="0.35">
      <c r="A500" s="84">
        <v>4</v>
      </c>
      <c r="B500" s="69" t="s">
        <v>184</v>
      </c>
      <c r="C500" s="124" t="s">
        <v>58</v>
      </c>
      <c r="D500" s="164"/>
      <c r="E500" s="79">
        <v>0</v>
      </c>
      <c r="F500" s="81"/>
      <c r="G500" s="81"/>
      <c r="H500" s="81"/>
      <c r="I500" s="162"/>
      <c r="J500" s="162"/>
      <c r="K500" s="162"/>
      <c r="L500" s="163"/>
      <c r="M500" s="162"/>
      <c r="N500" s="162"/>
    </row>
    <row r="501" spans="1:14" ht="14.5" x14ac:dyDescent="0.35">
      <c r="A501" s="84">
        <v>5</v>
      </c>
      <c r="B501" s="69" t="s">
        <v>185</v>
      </c>
      <c r="C501" s="124" t="s">
        <v>58</v>
      </c>
      <c r="D501" s="164"/>
      <c r="E501" s="79">
        <v>0</v>
      </c>
      <c r="F501" s="81"/>
      <c r="G501" s="81"/>
      <c r="H501" s="81"/>
      <c r="I501" s="162"/>
      <c r="J501" s="162"/>
      <c r="K501" s="162"/>
      <c r="L501" s="163"/>
      <c r="M501" s="162"/>
      <c r="N501" s="162"/>
    </row>
    <row r="502" spans="1:14" ht="14.5" x14ac:dyDescent="0.35">
      <c r="A502" s="84">
        <v>6</v>
      </c>
      <c r="B502" s="69" t="s">
        <v>186</v>
      </c>
      <c r="C502" s="124" t="s">
        <v>60</v>
      </c>
      <c r="D502" s="164"/>
      <c r="E502" s="79">
        <v>0</v>
      </c>
      <c r="F502" s="81"/>
      <c r="G502" s="81"/>
      <c r="H502" s="81"/>
      <c r="I502" s="162"/>
      <c r="J502" s="162"/>
      <c r="K502" s="162"/>
      <c r="L502" s="163"/>
      <c r="M502" s="162"/>
      <c r="N502" s="162"/>
    </row>
    <row r="503" spans="1:14" ht="14.5" x14ac:dyDescent="0.35">
      <c r="A503" s="84">
        <v>7</v>
      </c>
      <c r="B503" s="69" t="s">
        <v>187</v>
      </c>
      <c r="C503" s="124" t="s">
        <v>60</v>
      </c>
      <c r="D503" s="164"/>
      <c r="E503" s="79">
        <v>0</v>
      </c>
      <c r="F503" s="81"/>
      <c r="G503" s="81"/>
      <c r="H503" s="81"/>
      <c r="I503" s="162"/>
      <c r="J503" s="162"/>
      <c r="K503" s="162"/>
      <c r="L503" s="163"/>
      <c r="M503" s="162"/>
      <c r="N503" s="162"/>
    </row>
    <row r="504" spans="1:14" ht="14.5" x14ac:dyDescent="0.35">
      <c r="A504" s="84">
        <v>8</v>
      </c>
      <c r="B504" s="69" t="s">
        <v>188</v>
      </c>
      <c r="C504" s="124" t="s">
        <v>60</v>
      </c>
      <c r="D504" s="164"/>
      <c r="E504" s="79">
        <v>0</v>
      </c>
      <c r="F504" s="81"/>
      <c r="G504" s="81"/>
      <c r="H504" s="81"/>
      <c r="I504" s="162"/>
      <c r="J504" s="162"/>
      <c r="K504" s="162"/>
      <c r="L504" s="163"/>
      <c r="M504" s="162"/>
      <c r="N504" s="162"/>
    </row>
    <row r="505" spans="1:14" ht="14.5" x14ac:dyDescent="0.35">
      <c r="A505" s="84">
        <v>9</v>
      </c>
      <c r="B505" s="69" t="s">
        <v>189</v>
      </c>
      <c r="C505" s="206" t="s">
        <v>259</v>
      </c>
      <c r="D505" s="207"/>
      <c r="E505" s="79">
        <v>0</v>
      </c>
      <c r="F505" s="81"/>
      <c r="G505" s="81"/>
      <c r="H505" s="81"/>
      <c r="I505" s="162"/>
      <c r="J505" s="162"/>
      <c r="K505" s="162"/>
      <c r="L505" s="163"/>
      <c r="M505" s="162"/>
      <c r="N505" s="162"/>
    </row>
    <row r="506" spans="1:14" ht="14.5" x14ac:dyDescent="0.35">
      <c r="A506" s="84">
        <v>10</v>
      </c>
      <c r="B506" s="69" t="s">
        <v>190</v>
      </c>
      <c r="C506" s="124" t="s">
        <v>56</v>
      </c>
      <c r="D506" s="164"/>
      <c r="E506" s="79">
        <v>0</v>
      </c>
      <c r="F506" s="81"/>
      <c r="G506" s="81"/>
      <c r="H506" s="81"/>
      <c r="I506" s="162"/>
      <c r="J506" s="162"/>
      <c r="K506" s="162"/>
      <c r="L506" s="163"/>
      <c r="M506" s="162"/>
      <c r="N506" s="162"/>
    </row>
    <row r="507" spans="1:14" ht="14.5" x14ac:dyDescent="0.35">
      <c r="A507" s="84">
        <v>11</v>
      </c>
      <c r="B507" s="69" t="s">
        <v>192</v>
      </c>
      <c r="C507" s="124" t="s">
        <v>191</v>
      </c>
      <c r="D507" s="164"/>
      <c r="E507" s="79">
        <v>0</v>
      </c>
      <c r="F507" s="81"/>
      <c r="G507" s="81"/>
      <c r="H507" s="81"/>
      <c r="I507" s="162"/>
      <c r="J507" s="162"/>
      <c r="K507" s="162"/>
      <c r="L507" s="163"/>
      <c r="M507" s="162"/>
      <c r="N507" s="162"/>
    </row>
    <row r="508" spans="1:14" ht="14.5" x14ac:dyDescent="0.35">
      <c r="A508" s="84">
        <v>12</v>
      </c>
      <c r="B508" s="69" t="s">
        <v>193</v>
      </c>
      <c r="C508" s="206" t="s">
        <v>61</v>
      </c>
      <c r="D508" s="207"/>
      <c r="E508" s="79">
        <v>0</v>
      </c>
      <c r="F508" s="81"/>
      <c r="G508" s="81"/>
      <c r="H508" s="81"/>
      <c r="I508" s="162"/>
      <c r="J508" s="162"/>
      <c r="K508" s="162"/>
      <c r="L508" s="163"/>
      <c r="M508" s="162"/>
      <c r="N508" s="162"/>
    </row>
    <row r="509" spans="1:14" ht="14.5" x14ac:dyDescent="0.35">
      <c r="A509" s="84">
        <v>13</v>
      </c>
      <c r="B509" s="124" t="s">
        <v>194</v>
      </c>
      <c r="C509" s="200" t="s">
        <v>260</v>
      </c>
      <c r="D509" s="201"/>
      <c r="E509" s="79">
        <v>0</v>
      </c>
      <c r="F509" s="81"/>
      <c r="G509" s="81"/>
      <c r="H509" s="81"/>
      <c r="I509" s="162"/>
      <c r="J509" s="162"/>
      <c r="K509" s="162"/>
      <c r="L509" s="163"/>
      <c r="M509" s="162"/>
      <c r="N509" s="162"/>
    </row>
    <row r="510" spans="1:14" ht="14.5" x14ac:dyDescent="0.35">
      <c r="A510" s="84">
        <v>14</v>
      </c>
      <c r="B510" s="124" t="s">
        <v>195</v>
      </c>
      <c r="C510" s="200" t="s">
        <v>261</v>
      </c>
      <c r="D510" s="201"/>
      <c r="E510" s="79">
        <v>0</v>
      </c>
      <c r="F510" s="81"/>
      <c r="G510" s="81"/>
      <c r="H510" s="81"/>
      <c r="I510" s="162"/>
      <c r="J510" s="162"/>
      <c r="K510" s="162"/>
      <c r="L510" s="163"/>
      <c r="M510" s="162"/>
      <c r="N510" s="162"/>
    </row>
    <row r="511" spans="1:14" ht="14.5" x14ac:dyDescent="0.35">
      <c r="A511" s="9"/>
      <c r="B511" s="10"/>
      <c r="C511" s="108"/>
      <c r="D511" s="109"/>
      <c r="E511" s="15"/>
      <c r="F511" s="15"/>
      <c r="G511" s="15"/>
      <c r="H511" s="15"/>
      <c r="I511" s="15"/>
      <c r="J511" s="15"/>
      <c r="K511" s="15"/>
      <c r="L511" s="35"/>
      <c r="M511" s="15"/>
      <c r="N511" s="15"/>
    </row>
  </sheetData>
  <sheetProtection password="FEA3" sheet="1" objects="1" scenarios="1"/>
  <mergeCells count="306">
    <mergeCell ref="B386:B388"/>
    <mergeCell ref="A386:A388"/>
    <mergeCell ref="A377:A379"/>
    <mergeCell ref="B377:B379"/>
    <mergeCell ref="B380:B382"/>
    <mergeCell ref="A383:A385"/>
    <mergeCell ref="B383:B385"/>
    <mergeCell ref="A365:A367"/>
    <mergeCell ref="B365:B367"/>
    <mergeCell ref="B368:B370"/>
    <mergeCell ref="A371:A373"/>
    <mergeCell ref="B371:B373"/>
    <mergeCell ref="B374:B376"/>
    <mergeCell ref="A368:A370"/>
    <mergeCell ref="A374:A376"/>
    <mergeCell ref="A380:A382"/>
    <mergeCell ref="C509:D509"/>
    <mergeCell ref="C510:D510"/>
    <mergeCell ref="C476:D476"/>
    <mergeCell ref="C493:D493"/>
    <mergeCell ref="C505:D505"/>
    <mergeCell ref="C475:D475"/>
    <mergeCell ref="B389:B391"/>
    <mergeCell ref="A394:N394"/>
    <mergeCell ref="A395:N395"/>
    <mergeCell ref="B467:C467"/>
    <mergeCell ref="B468:C468"/>
    <mergeCell ref="A389:A391"/>
    <mergeCell ref="C508:D508"/>
    <mergeCell ref="A470:H470"/>
    <mergeCell ref="A471:H471"/>
    <mergeCell ref="A472:H472"/>
    <mergeCell ref="B466:C466"/>
    <mergeCell ref="B465:C465"/>
    <mergeCell ref="A455:N455"/>
    <mergeCell ref="A456:N456"/>
    <mergeCell ref="A458:A459"/>
    <mergeCell ref="A353:A355"/>
    <mergeCell ref="B353:B355"/>
    <mergeCell ref="B356:B358"/>
    <mergeCell ref="A359:A361"/>
    <mergeCell ref="B359:B361"/>
    <mergeCell ref="B362:B364"/>
    <mergeCell ref="A341:A343"/>
    <mergeCell ref="B341:B343"/>
    <mergeCell ref="B344:B346"/>
    <mergeCell ref="A347:A349"/>
    <mergeCell ref="B347:B349"/>
    <mergeCell ref="B350:B352"/>
    <mergeCell ref="A344:A346"/>
    <mergeCell ref="A350:A352"/>
    <mergeCell ref="A356:A358"/>
    <mergeCell ref="A362:A364"/>
    <mergeCell ref="A329:A331"/>
    <mergeCell ref="B329:B331"/>
    <mergeCell ref="B332:B334"/>
    <mergeCell ref="A335:A337"/>
    <mergeCell ref="B335:B337"/>
    <mergeCell ref="B338:B340"/>
    <mergeCell ref="A317:A319"/>
    <mergeCell ref="B317:B319"/>
    <mergeCell ref="B320:B322"/>
    <mergeCell ref="A323:A325"/>
    <mergeCell ref="B323:B325"/>
    <mergeCell ref="B326:B328"/>
    <mergeCell ref="A320:A322"/>
    <mergeCell ref="A326:A328"/>
    <mergeCell ref="A332:A334"/>
    <mergeCell ref="A338:A340"/>
    <mergeCell ref="A305:A307"/>
    <mergeCell ref="B305:B307"/>
    <mergeCell ref="B308:B310"/>
    <mergeCell ref="A311:A313"/>
    <mergeCell ref="B311:B313"/>
    <mergeCell ref="B314:B316"/>
    <mergeCell ref="A293:A295"/>
    <mergeCell ref="B293:B295"/>
    <mergeCell ref="B296:B298"/>
    <mergeCell ref="A299:A301"/>
    <mergeCell ref="B299:B301"/>
    <mergeCell ref="B302:B304"/>
    <mergeCell ref="A296:A298"/>
    <mergeCell ref="A302:A304"/>
    <mergeCell ref="A308:A310"/>
    <mergeCell ref="A314:A316"/>
    <mergeCell ref="A281:A283"/>
    <mergeCell ref="B281:B283"/>
    <mergeCell ref="B284:B286"/>
    <mergeCell ref="A287:A289"/>
    <mergeCell ref="B287:B289"/>
    <mergeCell ref="B290:B292"/>
    <mergeCell ref="A269:A271"/>
    <mergeCell ref="B269:B271"/>
    <mergeCell ref="B272:B274"/>
    <mergeCell ref="A275:A277"/>
    <mergeCell ref="B275:B277"/>
    <mergeCell ref="B278:B280"/>
    <mergeCell ref="A272:A274"/>
    <mergeCell ref="A278:A280"/>
    <mergeCell ref="A284:A286"/>
    <mergeCell ref="A290:A292"/>
    <mergeCell ref="A257:A259"/>
    <mergeCell ref="B257:B259"/>
    <mergeCell ref="B260:B262"/>
    <mergeCell ref="A263:A265"/>
    <mergeCell ref="B263:B265"/>
    <mergeCell ref="B266:B268"/>
    <mergeCell ref="A245:A247"/>
    <mergeCell ref="B245:B247"/>
    <mergeCell ref="B248:B250"/>
    <mergeCell ref="A251:A253"/>
    <mergeCell ref="B251:B253"/>
    <mergeCell ref="B254:B256"/>
    <mergeCell ref="A248:A250"/>
    <mergeCell ref="A266:A268"/>
    <mergeCell ref="A260:A262"/>
    <mergeCell ref="A254:A256"/>
    <mergeCell ref="B233:B235"/>
    <mergeCell ref="B236:B238"/>
    <mergeCell ref="A239:A241"/>
    <mergeCell ref="B239:B241"/>
    <mergeCell ref="B242:B244"/>
    <mergeCell ref="B221:B223"/>
    <mergeCell ref="B224:B226"/>
    <mergeCell ref="B227:B229"/>
    <mergeCell ref="B230:B232"/>
    <mergeCell ref="A230:A232"/>
    <mergeCell ref="A236:A238"/>
    <mergeCell ref="A242:A244"/>
    <mergeCell ref="A224:A226"/>
    <mergeCell ref="B209:B211"/>
    <mergeCell ref="B212:B214"/>
    <mergeCell ref="A218:A220"/>
    <mergeCell ref="B218:B220"/>
    <mergeCell ref="A197:A199"/>
    <mergeCell ref="B197:B199"/>
    <mergeCell ref="B200:B202"/>
    <mergeCell ref="A203:A205"/>
    <mergeCell ref="B203:B205"/>
    <mergeCell ref="B206:B208"/>
    <mergeCell ref="A200:A202"/>
    <mergeCell ref="A206:A208"/>
    <mergeCell ref="A212:A214"/>
    <mergeCell ref="A209:A211"/>
    <mergeCell ref="B185:B187"/>
    <mergeCell ref="B188:B190"/>
    <mergeCell ref="A191:A193"/>
    <mergeCell ref="B191:B193"/>
    <mergeCell ref="B194:B196"/>
    <mergeCell ref="A173:A175"/>
    <mergeCell ref="B173:B175"/>
    <mergeCell ref="B176:B178"/>
    <mergeCell ref="A179:A181"/>
    <mergeCell ref="B179:B181"/>
    <mergeCell ref="B182:B184"/>
    <mergeCell ref="A176:A178"/>
    <mergeCell ref="A182:A184"/>
    <mergeCell ref="A188:A190"/>
    <mergeCell ref="A194:A196"/>
    <mergeCell ref="A185:A187"/>
    <mergeCell ref="A161:A163"/>
    <mergeCell ref="B161:B163"/>
    <mergeCell ref="A167:A169"/>
    <mergeCell ref="B167:B169"/>
    <mergeCell ref="B170:B172"/>
    <mergeCell ref="A152:A154"/>
    <mergeCell ref="B152:B154"/>
    <mergeCell ref="A155:A157"/>
    <mergeCell ref="B155:B157"/>
    <mergeCell ref="A158:A160"/>
    <mergeCell ref="B158:B160"/>
    <mergeCell ref="A164:A166"/>
    <mergeCell ref="A170:A172"/>
    <mergeCell ref="A146:A148"/>
    <mergeCell ref="B146:B148"/>
    <mergeCell ref="A149:A151"/>
    <mergeCell ref="B149:B151"/>
    <mergeCell ref="A143:A145"/>
    <mergeCell ref="B143:B145"/>
    <mergeCell ref="A134:A136"/>
    <mergeCell ref="B134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2:A124"/>
    <mergeCell ref="B122:B124"/>
    <mergeCell ref="A107:A109"/>
    <mergeCell ref="B107:B109"/>
    <mergeCell ref="A110:A112"/>
    <mergeCell ref="B110:B112"/>
    <mergeCell ref="A113:A115"/>
    <mergeCell ref="B113:B115"/>
    <mergeCell ref="A104:A106"/>
    <mergeCell ref="B104:B106"/>
    <mergeCell ref="A98:A99"/>
    <mergeCell ref="B98:B99"/>
    <mergeCell ref="A100:A101"/>
    <mergeCell ref="B100:B101"/>
    <mergeCell ref="A102:A103"/>
    <mergeCell ref="B102:B103"/>
    <mergeCell ref="A94:A95"/>
    <mergeCell ref="B94:B95"/>
    <mergeCell ref="A96:A97"/>
    <mergeCell ref="B96:B97"/>
    <mergeCell ref="A92:A93"/>
    <mergeCell ref="B92:B93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76:A77"/>
    <mergeCell ref="B76:B77"/>
    <mergeCell ref="A78:A79"/>
    <mergeCell ref="B78:B79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1:N1"/>
    <mergeCell ref="A2:N2"/>
    <mergeCell ref="A3:N3"/>
    <mergeCell ref="A6:A7"/>
    <mergeCell ref="B6:B7"/>
    <mergeCell ref="A8:A9"/>
    <mergeCell ref="B8:B9"/>
    <mergeCell ref="A16:A17"/>
    <mergeCell ref="B16:B17"/>
    <mergeCell ref="A10:A11"/>
    <mergeCell ref="B10:B11"/>
    <mergeCell ref="A12:A13"/>
    <mergeCell ref="B12:B13"/>
    <mergeCell ref="A38:A39"/>
    <mergeCell ref="B38:B39"/>
    <mergeCell ref="A30:A31"/>
    <mergeCell ref="B30:B31"/>
    <mergeCell ref="A14:A15"/>
    <mergeCell ref="B14:B15"/>
    <mergeCell ref="A22:A23"/>
    <mergeCell ref="B22:B23"/>
    <mergeCell ref="A24:A25"/>
    <mergeCell ref="A34:A35"/>
    <mergeCell ref="B34:B35"/>
    <mergeCell ref="A36:A37"/>
    <mergeCell ref="B36:B37"/>
    <mergeCell ref="A32:A33"/>
    <mergeCell ref="B32:B33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</mergeCells>
  <pageMargins left="0.11811023622047245" right="0.59055118110236227" top="0.55118110236220474" bottom="0.55118110236220474" header="0.31496062992125984" footer="0.31496062992125984"/>
  <pageSetup paperSize="5" orientation="landscape" horizontalDpi="4294967293" verticalDpi="7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C10" sqref="C10"/>
    </sheetView>
  </sheetViews>
  <sheetFormatPr defaultRowHeight="14.5" x14ac:dyDescent="0.35"/>
  <cols>
    <col min="2" max="2" width="10.54296875" bestFit="1" customWidth="1"/>
  </cols>
  <sheetData>
    <row r="2" spans="2:2" x14ac:dyDescent="0.35">
      <c r="B2" s="1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2021-09-29T03:10:41Z</dcterms:modified>
</cp:coreProperties>
</file>